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Работа\Ответы и письма\Планы мероприятий\"/>
    </mc:Choice>
  </mc:AlternateContent>
  <bookViews>
    <workbookView xWindow="0" yWindow="0" windowWidth="19200" windowHeight="11295"/>
  </bookViews>
  <sheets>
    <sheet name="Лист1" sheetId="3" r:id="rId1"/>
  </sheets>
  <definedNames>
    <definedName name="_xlnm.Print_Titles" localSheetId="0">Лист1!$15:$15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7" i="3" l="1"/>
  <c r="L387" i="3"/>
  <c r="K387" i="3"/>
  <c r="J387" i="3"/>
  <c r="I387" i="3"/>
  <c r="H387" i="3"/>
  <c r="M385" i="3"/>
  <c r="L385" i="3"/>
  <c r="K385" i="3"/>
  <c r="J385" i="3"/>
  <c r="I385" i="3"/>
  <c r="H385" i="3"/>
  <c r="M379" i="3"/>
  <c r="L379" i="3"/>
  <c r="K379" i="3"/>
  <c r="J379" i="3"/>
  <c r="I379" i="3"/>
  <c r="H379" i="3"/>
  <c r="M367" i="3"/>
  <c r="L367" i="3"/>
  <c r="K367" i="3"/>
  <c r="J367" i="3"/>
  <c r="I367" i="3"/>
  <c r="H367" i="3"/>
  <c r="M352" i="3"/>
  <c r="M351" i="3" s="1"/>
  <c r="L352" i="3"/>
  <c r="L351" i="3" s="1"/>
  <c r="K352" i="3"/>
  <c r="K351" i="3" s="1"/>
  <c r="J352" i="3"/>
  <c r="J351" i="3" s="1"/>
  <c r="I352" i="3"/>
  <c r="I351" i="3" s="1"/>
  <c r="H352" i="3"/>
  <c r="H351" i="3" s="1"/>
  <c r="M323" i="3"/>
  <c r="L323" i="3"/>
  <c r="K323" i="3"/>
  <c r="J323" i="3"/>
  <c r="I323" i="3"/>
  <c r="H323" i="3"/>
  <c r="M346" i="3"/>
  <c r="L346" i="3"/>
  <c r="K346" i="3"/>
  <c r="J346" i="3"/>
  <c r="I346" i="3"/>
  <c r="H346" i="3"/>
  <c r="I314" i="3"/>
  <c r="M314" i="3"/>
  <c r="L314" i="3"/>
  <c r="K314" i="3"/>
  <c r="J314" i="3"/>
  <c r="H314" i="3"/>
  <c r="M288" i="3"/>
  <c r="L288" i="3"/>
  <c r="K288" i="3"/>
  <c r="J288" i="3"/>
  <c r="I288" i="3"/>
  <c r="H288" i="3"/>
  <c r="M299" i="3"/>
  <c r="L299" i="3"/>
  <c r="K299" i="3"/>
  <c r="J299" i="3"/>
  <c r="I299" i="3"/>
  <c r="H299" i="3"/>
  <c r="M263" i="3"/>
  <c r="L263" i="3"/>
  <c r="K263" i="3"/>
  <c r="J263" i="3"/>
  <c r="I263" i="3"/>
  <c r="H263" i="3"/>
  <c r="M252" i="3"/>
  <c r="L252" i="3"/>
  <c r="K252" i="3"/>
  <c r="J252" i="3"/>
  <c r="I252" i="3"/>
  <c r="H252" i="3"/>
  <c r="M249" i="3"/>
  <c r="L249" i="3"/>
  <c r="K249" i="3"/>
  <c r="J249" i="3"/>
  <c r="I249" i="3"/>
  <c r="H249" i="3"/>
  <c r="M229" i="3"/>
  <c r="L229" i="3"/>
  <c r="K229" i="3"/>
  <c r="J229" i="3"/>
  <c r="I229" i="3"/>
  <c r="H229" i="3"/>
  <c r="M222" i="3"/>
  <c r="L222" i="3"/>
  <c r="K222" i="3"/>
  <c r="J222" i="3"/>
  <c r="I222" i="3"/>
  <c r="H222" i="3"/>
  <c r="M216" i="3"/>
  <c r="L216" i="3"/>
  <c r="K216" i="3"/>
  <c r="J216" i="3"/>
  <c r="I216" i="3"/>
  <c r="H216" i="3"/>
  <c r="M212" i="3"/>
  <c r="L212" i="3"/>
  <c r="K212" i="3"/>
  <c r="J212" i="3"/>
  <c r="I212" i="3"/>
  <c r="H212" i="3"/>
  <c r="M208" i="3"/>
  <c r="L208" i="3"/>
  <c r="K208" i="3"/>
  <c r="J208" i="3"/>
  <c r="I208" i="3"/>
  <c r="H208" i="3"/>
  <c r="M201" i="3"/>
  <c r="L201" i="3"/>
  <c r="K201" i="3"/>
  <c r="J201" i="3"/>
  <c r="I201" i="3"/>
  <c r="H201" i="3"/>
  <c r="M199" i="3"/>
  <c r="L199" i="3"/>
  <c r="K199" i="3"/>
  <c r="J199" i="3"/>
  <c r="I199" i="3"/>
  <c r="H199" i="3"/>
  <c r="M197" i="3"/>
  <c r="L197" i="3"/>
  <c r="K197" i="3"/>
  <c r="J197" i="3"/>
  <c r="I197" i="3"/>
  <c r="H197" i="3"/>
  <c r="M191" i="3"/>
  <c r="L191" i="3"/>
  <c r="K191" i="3"/>
  <c r="J191" i="3"/>
  <c r="I191" i="3"/>
  <c r="H191" i="3"/>
  <c r="M187" i="3"/>
  <c r="L187" i="3"/>
  <c r="K187" i="3"/>
  <c r="J187" i="3"/>
  <c r="I187" i="3"/>
  <c r="H187" i="3"/>
  <c r="M180" i="3"/>
  <c r="L180" i="3"/>
  <c r="K180" i="3"/>
  <c r="J180" i="3"/>
  <c r="I180" i="3"/>
  <c r="H180" i="3"/>
  <c r="M177" i="3"/>
  <c r="L177" i="3"/>
  <c r="K177" i="3"/>
  <c r="J177" i="3"/>
  <c r="I177" i="3"/>
  <c r="H177" i="3"/>
  <c r="M171" i="3"/>
  <c r="L171" i="3"/>
  <c r="K171" i="3"/>
  <c r="J171" i="3"/>
  <c r="I171" i="3"/>
  <c r="H171" i="3"/>
  <c r="M163" i="3"/>
  <c r="L163" i="3"/>
  <c r="K163" i="3"/>
  <c r="J163" i="3"/>
  <c r="I163" i="3"/>
  <c r="H163" i="3"/>
  <c r="M160" i="3"/>
  <c r="L160" i="3"/>
  <c r="K160" i="3"/>
  <c r="J160" i="3"/>
  <c r="I160" i="3"/>
  <c r="H160" i="3"/>
  <c r="M156" i="3"/>
  <c r="L156" i="3"/>
  <c r="K156" i="3"/>
  <c r="J156" i="3"/>
  <c r="I156" i="3"/>
  <c r="H156" i="3"/>
  <c r="M146" i="3"/>
  <c r="L146" i="3"/>
  <c r="K146" i="3"/>
  <c r="J146" i="3"/>
  <c r="I146" i="3"/>
  <c r="H146" i="3"/>
  <c r="M143" i="3"/>
  <c r="L143" i="3"/>
  <c r="K143" i="3"/>
  <c r="J143" i="3"/>
  <c r="I143" i="3"/>
  <c r="H143" i="3"/>
  <c r="M139" i="3"/>
  <c r="L139" i="3"/>
  <c r="K139" i="3"/>
  <c r="J139" i="3"/>
  <c r="I139" i="3"/>
  <c r="H139" i="3"/>
  <c r="M133" i="3"/>
  <c r="L133" i="3"/>
  <c r="K133" i="3"/>
  <c r="J133" i="3"/>
  <c r="I133" i="3"/>
  <c r="H133" i="3"/>
  <c r="M129" i="3"/>
  <c r="L129" i="3"/>
  <c r="K129" i="3"/>
  <c r="J129" i="3"/>
  <c r="I129" i="3"/>
  <c r="H129" i="3"/>
  <c r="M123" i="3"/>
  <c r="L123" i="3"/>
  <c r="K123" i="3"/>
  <c r="J123" i="3"/>
  <c r="I123" i="3"/>
  <c r="H123" i="3"/>
  <c r="M116" i="3"/>
  <c r="L116" i="3"/>
  <c r="K116" i="3"/>
  <c r="J116" i="3"/>
  <c r="I116" i="3"/>
  <c r="H116" i="3"/>
  <c r="M110" i="3"/>
  <c r="L110" i="3"/>
  <c r="K110" i="3"/>
  <c r="J110" i="3"/>
  <c r="I110" i="3"/>
  <c r="H110" i="3"/>
  <c r="M105" i="3"/>
  <c r="L105" i="3"/>
  <c r="K105" i="3"/>
  <c r="J105" i="3"/>
  <c r="I105" i="3"/>
  <c r="H105" i="3"/>
  <c r="M101" i="3"/>
  <c r="L101" i="3"/>
  <c r="K101" i="3"/>
  <c r="J101" i="3"/>
  <c r="I101" i="3"/>
  <c r="H101" i="3"/>
  <c r="M96" i="3"/>
  <c r="L96" i="3"/>
  <c r="K96" i="3"/>
  <c r="J96" i="3"/>
  <c r="I96" i="3"/>
  <c r="M80" i="3"/>
  <c r="M79" i="3" s="1"/>
  <c r="L80" i="3"/>
  <c r="L79" i="3" s="1"/>
  <c r="K80" i="3"/>
  <c r="K79" i="3" s="1"/>
  <c r="J80" i="3"/>
  <c r="J79" i="3" s="1"/>
  <c r="I80" i="3"/>
  <c r="I79" i="3" s="1"/>
  <c r="H80" i="3"/>
  <c r="H79" i="3" s="1"/>
  <c r="M67" i="3"/>
  <c r="M66" i="3" s="1"/>
  <c r="L67" i="3"/>
  <c r="L66" i="3" s="1"/>
  <c r="K67" i="3"/>
  <c r="K66" i="3" s="1"/>
  <c r="J67" i="3"/>
  <c r="J66" i="3" s="1"/>
  <c r="I67" i="3"/>
  <c r="I66" i="3" s="1"/>
  <c r="H67" i="3"/>
  <c r="H66" i="3" s="1"/>
  <c r="M17" i="3"/>
  <c r="M16" i="3" s="1"/>
  <c r="L17" i="3"/>
  <c r="L16" i="3" s="1"/>
  <c r="K17" i="3"/>
  <c r="K16" i="3" s="1"/>
  <c r="J17" i="3"/>
  <c r="J16" i="3" s="1"/>
  <c r="I17" i="3"/>
  <c r="I16" i="3" s="1"/>
  <c r="H17" i="3"/>
  <c r="H16" i="3" s="1"/>
  <c r="I228" i="3" l="1"/>
  <c r="M228" i="3"/>
  <c r="I366" i="3"/>
  <c r="M366" i="3"/>
  <c r="I322" i="3"/>
  <c r="M322" i="3"/>
  <c r="K287" i="3"/>
  <c r="H228" i="3"/>
  <c r="L228" i="3"/>
  <c r="J287" i="3"/>
  <c r="H322" i="3"/>
  <c r="L322" i="3"/>
  <c r="H366" i="3"/>
  <c r="L366" i="3"/>
  <c r="J228" i="3"/>
  <c r="H287" i="3"/>
  <c r="L287" i="3"/>
  <c r="J322" i="3"/>
  <c r="J366" i="3"/>
  <c r="K228" i="3"/>
  <c r="I287" i="3"/>
  <c r="M287" i="3"/>
  <c r="K322" i="3"/>
  <c r="K366" i="3"/>
  <c r="M100" i="3"/>
  <c r="M95" i="3" s="1"/>
  <c r="L100" i="3"/>
  <c r="L95" i="3" s="1"/>
  <c r="L389" i="3" s="1"/>
  <c r="J100" i="3"/>
  <c r="J95" i="3" s="1"/>
  <c r="J389" i="3" s="1"/>
  <c r="H100" i="3"/>
  <c r="K100" i="3"/>
  <c r="K95" i="3" s="1"/>
  <c r="I100" i="3"/>
  <c r="I95" i="3" s="1"/>
  <c r="I389" i="3" l="1"/>
  <c r="K389" i="3"/>
  <c r="M389" i="3"/>
  <c r="H98" i="3"/>
  <c r="H97" i="3"/>
  <c r="H96" i="3" l="1"/>
  <c r="H95" i="3" s="1"/>
  <c r="H389" i="3" s="1"/>
</calcChain>
</file>

<file path=xl/sharedStrings.xml><?xml version="1.0" encoding="utf-8"?>
<sst xmlns="http://schemas.openxmlformats.org/spreadsheetml/2006/main" count="1153" uniqueCount="503">
  <si>
    <t>Наименование мероприятия</t>
  </si>
  <si>
    <t>кол-во</t>
  </si>
  <si>
    <t xml:space="preserve">КОМПЛЕКСНЫЙ ПЛАН </t>
  </si>
  <si>
    <t>в том числе</t>
  </si>
  <si>
    <t>ед. измер.</t>
  </si>
  <si>
    <t>Срок исполнения</t>
  </si>
  <si>
    <t>РМУП "Тепловые сети"</t>
  </si>
  <si>
    <t>Итого</t>
  </si>
  <si>
    <t>МУП «ТУ ЖКХ»</t>
  </si>
  <si>
    <t>МБУ "Голубицкая ПЭС"</t>
  </si>
  <si>
    <t>МУП «ЖКХ-Курчанское»</t>
  </si>
  <si>
    <t>ООО «ОктАн»</t>
  </si>
  <si>
    <t>ООО «Жилищная компания»</t>
  </si>
  <si>
    <t>АО "НЭСК-электросети" "Темрюкэлектроемкость"</t>
  </si>
  <si>
    <t>ОАО "Кубаньэнерго" Славянские электрические сети Темрюкского РЭС</t>
  </si>
  <si>
    <t>необходимо денежн. средств всего (тыс.руб.)</t>
  </si>
  <si>
    <t xml:space="preserve">ГУП КК "Кубаньводкомплекс" РЭУ "Таманский групповой водопровод" </t>
  </si>
  <si>
    <t>Филиал № 13 АО "Газпром газораспределение Краснодар"</t>
  </si>
  <si>
    <t>по подготовке муниципального образования Темрюкский район к ОЗП 2020-2021 годов</t>
  </si>
  <si>
    <t>Замена водопровода по ул. Памяти 21-го, от ул. Советская до ул. Базарной ст-ца Курчанская</t>
  </si>
  <si>
    <t>Замена задвижки Ду. 80 ст-ца Курчанская артскважина №78675 «Краснюка»</t>
  </si>
  <si>
    <t>Замена водопровода между ул. Северная и ул. Юбилейная ст-ца Курчанская</t>
  </si>
  <si>
    <t xml:space="preserve">Замена водопровода ст-ца Курчанская по ул. Набережная, от дома №27 до дома №37 и от дома №19 до дома №25 </t>
  </si>
  <si>
    <t>Замена водопровода ст-ца Курчанская, ул. Красная от дома № 105 до дома № 95</t>
  </si>
  <si>
    <t>Замена водопровода пос. Светлый Путь Ленина, ул. Красная от ул. Светлая до ул. Строителей</t>
  </si>
  <si>
    <t>Замена трубы и насоса на артскважине № 5121 «I Отделение» (НКТ 73)</t>
  </si>
  <si>
    <t xml:space="preserve">Замена задвижки Ду. 80 пос. Светлый Путь Ленина ул. Каспийская/Строительная </t>
  </si>
  <si>
    <t>Замена трубы на Водозаборе пос. Светлый Путь Ленина</t>
  </si>
  <si>
    <t>Замена водопровода ул. Заречная от дома №23 до дома №1, пос. Красный Октябрь</t>
  </si>
  <si>
    <t>шт.</t>
  </si>
  <si>
    <t>январь</t>
  </si>
  <si>
    <t>Ю.А. Новоселов</t>
  </si>
  <si>
    <t>февраль</t>
  </si>
  <si>
    <t>июнь-август</t>
  </si>
  <si>
    <t>январь-февраль</t>
  </si>
  <si>
    <t>апрель-май</t>
  </si>
  <si>
    <t>объект</t>
  </si>
  <si>
    <t>Поверка и ремонт приборов КИПиА</t>
  </si>
  <si>
    <t>Нач. ЭР№ 1,2</t>
  </si>
  <si>
    <t>Режимная наладка котлов</t>
  </si>
  <si>
    <t>Замена дымовой трубы кот.№54</t>
  </si>
  <si>
    <t>Техническое диагностирование котлов в кот.№1,5,6,14,54,</t>
  </si>
  <si>
    <t>кот.</t>
  </si>
  <si>
    <t>Кап. ремонт  котлов КВГ1,1 в кот. №2</t>
  </si>
  <si>
    <t>Кап. ремонт котла КВГ-2,5 №1 в котельной №3</t>
  </si>
  <si>
    <t>Кап. ремонт котлов КС-1 №2,4,5 в котельной №5</t>
  </si>
  <si>
    <t>кот .</t>
  </si>
  <si>
    <t>Замена котлов "Мина" №1,2 в котельной №13</t>
  </si>
  <si>
    <t>Замена котла №1 КС-1 в котельной №14</t>
  </si>
  <si>
    <t>Замена котлов  DACON PREXAL P-730 в котельной №10</t>
  </si>
  <si>
    <t>Замена котла "ИШМА-100" в котельной №18а</t>
  </si>
  <si>
    <t>Замена котла "ИШМА-100" в котельной №8</t>
  </si>
  <si>
    <t>Замена котлов  "ИШМА-100" в котельной №64</t>
  </si>
  <si>
    <t>Замена котлов  "ИШМА-100" в котельной №43а</t>
  </si>
  <si>
    <t>Замена котлов КВА-1 в котельной №54</t>
  </si>
  <si>
    <t>Замена  ШРП котельной №2</t>
  </si>
  <si>
    <t>Тех. освидетельствование котлов</t>
  </si>
  <si>
    <t>Настройка предохранительных клапанов</t>
  </si>
  <si>
    <t>Проверка и ремонт газового оборудования</t>
  </si>
  <si>
    <t>Гидравлическое испытание тепловых сетей</t>
  </si>
  <si>
    <t>км</t>
  </si>
  <si>
    <t>Ремонт насосов</t>
  </si>
  <si>
    <t>Ремонт и ревизия запорной арматуры</t>
  </si>
  <si>
    <t>Ремонт колодцев и тепловых камер</t>
  </si>
  <si>
    <t>Ремонт ветиляторов и дымососов</t>
  </si>
  <si>
    <t>Ремонт теплоизоляции сетей (2-х труб.)</t>
  </si>
  <si>
    <t>пм</t>
  </si>
  <si>
    <t>Ремонт электрооборудования</t>
  </si>
  <si>
    <t>ЭТУ</t>
  </si>
  <si>
    <t>Общестроительные работы по котельным (ремонт кровель, косметический ремонт, остекление)</t>
  </si>
  <si>
    <t xml:space="preserve">Замена сетей отопления на переходе кот. №68 </t>
  </si>
  <si>
    <t>м</t>
  </si>
  <si>
    <t>Нач. ЭР №2</t>
  </si>
  <si>
    <t>Нач. ЭР №1</t>
  </si>
  <si>
    <t>Замена сетей гвс кот. №15 от ТК-8 до ул. Мира-155</t>
  </si>
  <si>
    <t>Замена сетей отопл. кот. №12 от котельной до МБОУ СОШ №2</t>
  </si>
  <si>
    <t>Нач.  ЭР №1</t>
  </si>
  <si>
    <t>Замена сетей отопл. кот. №4 от врезки Т4 до ул. Свердлова-7</t>
  </si>
  <si>
    <t>Замена  сетей отопл. кот. №15 от ТК3 до ул. Труда-116</t>
  </si>
  <si>
    <t>Замена сетей гвс ЦТП-2 от врезки Т22 до ул. Ленина-73</t>
  </si>
  <si>
    <t>Замена сетей гвс и отопл. кот. №3  до Гоголя-32(от замен. Участка)</t>
  </si>
  <si>
    <t>Перенос сетей отопления кот. №54 от компенсатора до ДК</t>
  </si>
  <si>
    <t>Подготовка системы контроля загазованности  по СО и СН4 в помещении котельной</t>
  </si>
  <si>
    <t>Проверка срабатывания устройств защиты, блокировок и сигнализации (автоматика безопасности)</t>
  </si>
  <si>
    <t>№ п/п</t>
  </si>
  <si>
    <t>Проверка дымоотводящих и ветиляционных систем</t>
  </si>
  <si>
    <t>Проверка контуров заземления, молниезащиты,  испытание и наладка электроустановок и электрооборудования, проверка изолирующих фланцевых  соединений</t>
  </si>
  <si>
    <t xml:space="preserve">Ремонт дымовых труб(усиление фундаментов,антикоррозийное покрытие,восстановление отмостки, теплоизоляция оснований и газоходов) котельных №1, 2, 3, 4, 5, 10, 12, 13, 16а, 18а, 21, 24а, 30, 43а, 45а, 47, 50, 52а, 53, 65, 66, 72б       </t>
  </si>
  <si>
    <t>Устранение крена дымовых труб котельных №8, 14, 17, 26, 56а, 57, 58, 60, 61, 64, 66, 68</t>
  </si>
  <si>
    <t>Техническое перевооружение узлов учета газа котельных № 9, 21, 26, 45а, 61, 62, 64, 65, 66, 68</t>
  </si>
  <si>
    <t>Проектирование, экспертиза и техническое перевооружение узлов учета газа котельных №8, 13, 17, 18а, 23, 42а, 43а, 47, 50, 52а, 58, 59, 60</t>
  </si>
  <si>
    <t>местного бюджета (тыс.руб.)</t>
  </si>
  <si>
    <t>краевого бюджета (тыс.руб.)</t>
  </si>
  <si>
    <t>средства предприятия (тыс.руб.)</t>
  </si>
  <si>
    <t>прочие (тыс.руб.)</t>
  </si>
  <si>
    <t>дефицит (тыс.руб.)</t>
  </si>
  <si>
    <t>Замена сетей отопления кот. №50 от врезки на д/сад №21 до дороги</t>
  </si>
  <si>
    <t>Замена сетей кот. №15 гвс от ТК-9 до ул. Макарова,2-К. Маркса,147</t>
  </si>
  <si>
    <t>Замена сетей  ЦТП-1 отопл. и гвс по ул. Ленина-64 от ТК-13 до Т21</t>
  </si>
  <si>
    <t>Замена сетей отопл. И гвс кот. №5 от д/с №2 до ул. Ленина д.88-90 (от Т13 до ТК-20)</t>
  </si>
  <si>
    <t>Замена сетей отопл. кот. №14 от врезки по ул. Энгельса-131 до ТК10</t>
  </si>
  <si>
    <t>ЦУМТБО Темрюк</t>
  </si>
  <si>
    <t xml:space="preserve">Ответственный должность, Ф.И.О. </t>
  </si>
  <si>
    <t>Исполнительный директор Пелипенко А.А.</t>
  </si>
  <si>
    <t>Проведение инструктажа с работниками по мерам противопожарной безопасности и работе в зимних условиях</t>
  </si>
  <si>
    <t>Издать распоряжение о сливе воды с двигателей автотранспортной техники при понижении температуры воздуха</t>
  </si>
  <si>
    <t>Провести очередной инструктаж с водителями об условиях эксплуатации техники в зимний период</t>
  </si>
  <si>
    <t>Подготовить автотракторную технику к работе в осенне-зимних условиях эксплуатации</t>
  </si>
  <si>
    <t>Замена запорной арматуры на РЧВ, магистральных и разводящих сетях</t>
  </si>
  <si>
    <t>Капитальный ремонт внутрипоселковых разводящих сетей п. Стрелкак РЧВ                                            г . Стрельчанская (левая нить)</t>
  </si>
  <si>
    <t xml:space="preserve">Капитальный ремонт магистрального водовода  В 34                                           </t>
  </si>
  <si>
    <t>Замена разводящих сетей ст. Старотитаровская</t>
  </si>
  <si>
    <t>Замена разводящих сетей пос. Гаркуша</t>
  </si>
  <si>
    <t>Замена разводящих сетей пос. Приморский</t>
  </si>
  <si>
    <t>Замена разводящих сетей пос. Кучугуры</t>
  </si>
  <si>
    <t>Ремонт РЧВ п. Кучугуры</t>
  </si>
  <si>
    <t>Провести ревизию и установить недостающие крышки на водопроводных  колодцах, утеплить</t>
  </si>
  <si>
    <t>Обваловка водопроводных колодцев</t>
  </si>
  <si>
    <t xml:space="preserve">Замена запорной арматуры на блоке фильтров и отстойников </t>
  </si>
  <si>
    <t xml:space="preserve">Замена запорной арматуры на НС-2  </t>
  </si>
  <si>
    <t>Ремонт рабозаградительных сеток на НС-1                               р. Казачий Ерик</t>
  </si>
  <si>
    <t xml:space="preserve">Создать запас жидкого хлора </t>
  </si>
  <si>
    <t>т.</t>
  </si>
  <si>
    <t>Создать запас реагентов (полиакриламид-гель, нитрофлок 215)</t>
  </si>
  <si>
    <t>Обеспечить базы участков, РЧВ дровами            и углем</t>
  </si>
  <si>
    <t>Для повышения проходимости автотракторной техники по бездорожью (вдоль магистральных водоводов, подъезд к РЧВ) заменить автотракторные шины</t>
  </si>
  <si>
    <t xml:space="preserve">Подготовить емкости ( 200 л.) для хранения зимнего дизтоплива </t>
  </si>
  <si>
    <t>Обеспечить зимний запас ГСМ: масло для гидравлики , зимнее дизтопливо, тосол.</t>
  </si>
  <si>
    <t>л.</t>
  </si>
  <si>
    <t>Начальник участка по ремонту и обслуживанию транспорта, Рябоконь В.В.</t>
  </si>
  <si>
    <t>Начальник участка по ремонту и обслуживанию транспорта Рябоконь В.В.</t>
  </si>
  <si>
    <t>150/200/    120</t>
  </si>
  <si>
    <t xml:space="preserve">Специалист ОТ и ТБ, ГО и ЧС Приймак А.С. Начальники производственных участков: п Сеной - Голяков С.Ю.,  ст. Тамань - Алексеев В.П., УМСи ГС - Купянский А.А
</t>
  </si>
  <si>
    <t xml:space="preserve">Начальник участка по ремонту и обслуживанию транспорта Рябоконь В.В. Начальники производственных участков: п Сеной - Голяков С.Ю., ст. Тамань - Алексеев В.П., УМСи ГС - Купянский А.А.
</t>
  </si>
  <si>
    <t xml:space="preserve"> Начальники производственных участков: п Сеной - Голяков С.Ю.,                                               ст. Тамань - Алексеев В.П.,                                  УМСи ГС - Купянский А.А.</t>
  </si>
  <si>
    <t>Начальник участка магистральных сетей  и головных сооружений Купянский А.А.</t>
  </si>
  <si>
    <t>Начальник производственного участка:                               п Сенной - Голяков С.Ю.</t>
  </si>
  <si>
    <t>В течение 30 дней с даты поступления материала из краевого аварийного запаса</t>
  </si>
  <si>
    <t>Начальник УМСи ГС - Купянский А.А</t>
  </si>
  <si>
    <t>Начальник УМСи ГС Купянский А.А</t>
  </si>
  <si>
    <t>Начальник  ЦНС и СОВ Ткаченко Н.И.</t>
  </si>
  <si>
    <t>до 01.08.20</t>
  </si>
  <si>
    <t>ежемесячно</t>
  </si>
  <si>
    <t>Мастер по ремонту электрооборудования Перекопский Е.А</t>
  </si>
  <si>
    <t>Промывка  системы отопления в учреждениях образования муниципального образования Темрюкский район</t>
  </si>
  <si>
    <t>Липчанский В.Г.</t>
  </si>
  <si>
    <t>Гидравлические испытания системы отопления в учреждениях образования муниципального образования Темрюкский район</t>
  </si>
  <si>
    <t>Обучение ответственного за исправное состояние и безопасную эксплуатацию тепловых энергоустановок и тепловых сетей</t>
  </si>
  <si>
    <t xml:space="preserve"> Горелова Е.Л.</t>
  </si>
  <si>
    <t>Текущий ремонт внутренней системы отопления МБОУ СОШ №2,3,13,17,23,28</t>
  </si>
  <si>
    <t>Директор</t>
  </si>
  <si>
    <t>Капитальный ремонт кровли МБОУ СОШ № 8</t>
  </si>
  <si>
    <t>Текущий ремонт кровли МБОУ СОШ № 18</t>
  </si>
  <si>
    <t>Текущий ремонт  мягкой кровли МБОУ СОШ № 2</t>
  </si>
  <si>
    <t>Поверка манометров, текущий ремонт котельной, профилактические работы по ремонту котлов МБОУ СОШ № 30</t>
  </si>
  <si>
    <t>Заведующий</t>
  </si>
  <si>
    <t>Капитальный ремонт наружной системы отопления МБОУ ДС №31</t>
  </si>
  <si>
    <t>Капитальный ремонт внутренней системы отопления МБОУ ДС №31</t>
  </si>
  <si>
    <t>Приобретение и замена отопительных котлов МАДОУ ДС № 12</t>
  </si>
  <si>
    <t xml:space="preserve">Заготовка твердого топлива, поверка манометров, текущий ремонт котельной, профилактические работы по ремонту котлов МБУ ДО СЮТех  </t>
  </si>
  <si>
    <t xml:space="preserve">Капитальный ремонт кровли, поверка манометров, текущий ремонт котельной, профилактические работы по ремонту котлов МБУ ДО СЮН  </t>
  </si>
  <si>
    <t>человек</t>
  </si>
  <si>
    <t>Поверка манометров, текущий ремонт котельной, профилактические работы по ремонту котлов МБДОУ ДС № 1, 10, 13, 14, 16, 17, 19, 23, 25, 26, 27, 28, 29, 31, 35, 38, 39, 40, 42, 44, 45, 47, 50</t>
  </si>
  <si>
    <t>Техническое диагностирование  газопроводов</t>
  </si>
  <si>
    <t>июль</t>
  </si>
  <si>
    <t>Техническое диагностирование пунктов редуцирования газа</t>
  </si>
  <si>
    <t>Приборное обследование газопроводов на герметичность</t>
  </si>
  <si>
    <t>июнь</t>
  </si>
  <si>
    <t>Приборное обследование газопроводов на сплошность изоляции</t>
  </si>
  <si>
    <t>Текущий ремонт установок защиты</t>
  </si>
  <si>
    <t>апрелл-июль</t>
  </si>
  <si>
    <t>Замена отключающих устройств</t>
  </si>
  <si>
    <t>Техническое обслуживание запорной арматуры распре-делительных газопроводов</t>
  </si>
  <si>
    <t>февраль-август</t>
  </si>
  <si>
    <t>Текущий ремонт ГРП, ГРПБ, ГРУ</t>
  </si>
  <si>
    <t>февраль-сентябрь</t>
  </si>
  <si>
    <t>Текущий ШРП</t>
  </si>
  <si>
    <t>январь-сентябрь</t>
  </si>
  <si>
    <t>Капетальный ремонт ГРП зданий</t>
  </si>
  <si>
    <t>июнь-сентябрь</t>
  </si>
  <si>
    <t>Восстановление и замена опознавательных знаков, указателей привязок газопроводов и охранных зон</t>
  </si>
  <si>
    <t>апрелл-сентябрь</t>
  </si>
  <si>
    <t>Покраска газопроводов</t>
  </si>
  <si>
    <t>май-июнь</t>
  </si>
  <si>
    <t xml:space="preserve">Подготовка механизмов, автомобильной и специальной техники </t>
  </si>
  <si>
    <t>май-сентябрь</t>
  </si>
  <si>
    <t>Ремонт мягкой кровли</t>
  </si>
  <si>
    <t>м2</t>
  </si>
  <si>
    <t xml:space="preserve"> Т.Д. Зологина</t>
  </si>
  <si>
    <t>Ремонт скатной кровли</t>
  </si>
  <si>
    <t>Замена входных дверей в подъезды</t>
  </si>
  <si>
    <t xml:space="preserve">у.е. </t>
  </si>
  <si>
    <t>Т.Д. Зологина</t>
  </si>
  <si>
    <t>Установка доводчиков на подъездные двери</t>
  </si>
  <si>
    <t xml:space="preserve">шт. </t>
  </si>
  <si>
    <t>Замена оконных блоков</t>
  </si>
  <si>
    <t>Смена запорной арматуры</t>
  </si>
  <si>
    <t xml:space="preserve"> Г.Ф. Зологин, А.В. Бондарь</t>
  </si>
  <si>
    <t xml:space="preserve">Смена участков трубопроводов в подвалах </t>
  </si>
  <si>
    <t>м/п</t>
  </si>
  <si>
    <t>Промазка и расшивка швов стеновых панелей</t>
  </si>
  <si>
    <t xml:space="preserve">м/п </t>
  </si>
  <si>
    <t>Ремонт бетонной отмостки примыкающей к МКД</t>
  </si>
  <si>
    <t xml:space="preserve">Опрессовка системы отопления </t>
  </si>
  <si>
    <t>Г.Ф. Зологин</t>
  </si>
  <si>
    <t>Ремонт силовых электрощитов</t>
  </si>
  <si>
    <t>В.В. Скляренко</t>
  </si>
  <si>
    <t>Ремонт групповых электрощитов</t>
  </si>
  <si>
    <t>Заготовка песко-солевой смеси</t>
  </si>
  <si>
    <t>м3</t>
  </si>
  <si>
    <t>Е.И. Гербель</t>
  </si>
  <si>
    <t>Поверка узлов учета тепловой энергии</t>
  </si>
  <si>
    <t>шт</t>
  </si>
  <si>
    <t>постоянно</t>
  </si>
  <si>
    <t xml:space="preserve"> А.В. Бондарь</t>
  </si>
  <si>
    <t>Потоцкий Д.А. Мастер участка водоснабжения</t>
  </si>
  <si>
    <t>Технический осмотр жилищного фонда</t>
  </si>
  <si>
    <t>Приобретение инвентаря (лопаты, ломы и т.д.)</t>
  </si>
  <si>
    <t>Ремонт покрытия цоколя из керамической плитки</t>
  </si>
  <si>
    <t>Проверка общедомового освещения и этажных щитков</t>
  </si>
  <si>
    <t>Ремонт покрытия пола</t>
  </si>
  <si>
    <t>Чистка водостоков с крыш многоэтажных домов</t>
  </si>
  <si>
    <t>Ремонт штукатурки козырьков</t>
  </si>
  <si>
    <t>Установка заглушек на вентиляционных отверстиях в цоколе домов</t>
  </si>
  <si>
    <t>Ремонт отмосток колодцев</t>
  </si>
  <si>
    <t>Заготовка песчано-солевой смеси</t>
  </si>
  <si>
    <t>дом</t>
  </si>
  <si>
    <t>м.п.</t>
  </si>
  <si>
    <t>март</t>
  </si>
  <si>
    <t>август</t>
  </si>
  <si>
    <t>сентябрь</t>
  </si>
  <si>
    <t>Директор Колупаев В.В.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</si>
  <si>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</si>
  <si>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</si>
  <si>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Ремонт наружных тепловых сетей</t>
  </si>
  <si>
    <t>мп</t>
  </si>
  <si>
    <t>Заместитель главного врача Савостьянов В.В.</t>
  </si>
  <si>
    <t>Промывка системы отопления после отопительного сезона</t>
  </si>
  <si>
    <t>Заместитель главного врача  Савостьянов В.В.</t>
  </si>
  <si>
    <t xml:space="preserve">Замена приборов учета холодной воды с выносом на место врезки </t>
  </si>
  <si>
    <t>Испытания отопительной системы на плотность и прочность перед отопительным сезоном</t>
  </si>
  <si>
    <t>Проверка  и обслуживание тепловых пунктов</t>
  </si>
  <si>
    <t>Заместитель главного Савостьянов В.В.</t>
  </si>
  <si>
    <t xml:space="preserve">Обучение ответственных </t>
  </si>
  <si>
    <t>чел</t>
  </si>
  <si>
    <t xml:space="preserve">Заместитель главного врача   Савостьянов В.В.
</t>
  </si>
  <si>
    <t xml:space="preserve">Проверка и обслуживание дымоходов и сигнализаторов загазованности </t>
  </si>
  <si>
    <t xml:space="preserve">Заместитель главного врача  Савостьянов В.В.
</t>
  </si>
  <si>
    <t>Техническое обслуживание газового оборудования</t>
  </si>
  <si>
    <t>Запас топлива для резервных источников энергоснабжения</t>
  </si>
  <si>
    <t>л</t>
  </si>
  <si>
    <t>Обслуживание резервных источников энергоснабжения</t>
  </si>
  <si>
    <t xml:space="preserve">Запас песко-солевой смеси </t>
  </si>
  <si>
    <t xml:space="preserve">Заместитель главного врача Савостьянов В.В.
</t>
  </si>
  <si>
    <t>ГБУЗ "Темрюкская ЦРБ" МЗ КК</t>
  </si>
  <si>
    <t>март-апрель</t>
  </si>
  <si>
    <t>А.В. Кочергин -начальник службы водо-снабжения</t>
  </si>
  <si>
    <t>Очистка и дезинфекция 2-х резервуаров чистой воды на водозаборе и 3-х резервуаров чистой воды на производственной базе по ул.Первомайской,39/1</t>
  </si>
  <si>
    <t>Очистка и дезинфекция водонапорных башен  п.Октябрьский и п.Первомайский</t>
  </si>
  <si>
    <t>Чистка колодцев и техническое обслуживание задвижек на сетях водоснабжения</t>
  </si>
  <si>
    <t>март- июнь</t>
  </si>
  <si>
    <t>март - июнь</t>
  </si>
  <si>
    <t>Промывка и дезинфекция разводящих сетей водоснабжения</t>
  </si>
  <si>
    <t>Капитальный ремонт насоса(замена)  ЭЦВ 8-25-100 в скважине 4 куст №2</t>
  </si>
  <si>
    <t>А.В. Кочергин -начальник службы водо- снабжения</t>
  </si>
  <si>
    <t>Окраска сборных водоводов на водозаборе</t>
  </si>
  <si>
    <t>май</t>
  </si>
  <si>
    <t>март-июнь</t>
  </si>
  <si>
    <t xml:space="preserve">Текущий ремонт задвижек </t>
  </si>
  <si>
    <t>Капитальный ремонт  водопроводной сети по ул. П. Коммуны от №57 по ул. П. Коммуны до ул. Чернышевского</t>
  </si>
  <si>
    <t>июнь-июль</t>
  </si>
  <si>
    <t>Реконструкция водопроводной сети по ул. Чернышевского  от ул. Первомайской до жилого дома №83 по ул. Чернышевского</t>
  </si>
  <si>
    <t>апрель- июнь</t>
  </si>
  <si>
    <t>Реконструкция водопроводной сети по ул. П. Коммуны      ( от ул. Шевченко до № 57 по ул. П. Коммуны)</t>
  </si>
  <si>
    <t>апрель-июнь</t>
  </si>
  <si>
    <t xml:space="preserve">Ремонт канализационной насосной станции, г. Темрюк,           ул. Макарова, 288 строение №1 </t>
  </si>
  <si>
    <t>Баталов С.В. - начальник службы водоотведения</t>
  </si>
  <si>
    <t>Чистка канализационных  колодцев,  техническое обслуживание задвижек на напорном коллекторе</t>
  </si>
  <si>
    <t xml:space="preserve">Прочистка канализационных трубопроводов  (с использованием вакуумной машины) по улицам:
ул.Советская, ул.Октябрьская, ул.Цыбренко, ул.Калинина, ул.Энгельса, ул.Бувина, ул. Холодова
</t>
  </si>
  <si>
    <t>Капитальный ремонт  канализационных колодцев по ул.Матвеева</t>
  </si>
  <si>
    <t>Капитальный ремонт канализационной сети по ул. Холодова от ул. Володарского  до пер. Толстого</t>
  </si>
  <si>
    <t>Капитальный ремонт канализационной  сети  по дворовой территории много- квартирного дома       ул. Ленина 56, г. Темрюк</t>
  </si>
  <si>
    <t>Капитальный ремонт канализационной сети по дворовой территории много- квартирного дома ул. Ленина 47,             г. Темрюк</t>
  </si>
  <si>
    <t xml:space="preserve">Осуществление контроля за качеством питьевой воды по утвержденных программах производственного контроля в соответствии с требованиями СанПиН 2.1.4.1074-01 </t>
  </si>
  <si>
    <t>проб</t>
  </si>
  <si>
    <t>Заведующая лабораторией ТимошенкоН.А.</t>
  </si>
  <si>
    <t>Осуществление контроля за качеством технологического процесса очистки сточных вод. Качеством сточных вод перед выпуском и в месте выпуска в Азовское море, а также на соответствие ПДС.</t>
  </si>
  <si>
    <t xml:space="preserve">Капитальный ремонт ВЛ 10 </t>
  </si>
  <si>
    <t xml:space="preserve">Капитальный ремонт ВЛ 0,4 </t>
  </si>
  <si>
    <t xml:space="preserve">Капитальный ремонт ТП </t>
  </si>
  <si>
    <t xml:space="preserve">Техническое обслуживание </t>
  </si>
  <si>
    <t>СДК х. Белый   МБУ «Краснострельский КСЦ» Краснострельского сельского поселения (Ремонт кровли)</t>
  </si>
  <si>
    <t xml:space="preserve">усл. Ед. </t>
  </si>
  <si>
    <t>Директор МБУ «Краснострельский КСЦ»</t>
  </si>
  <si>
    <t>СДК ст-цы Старотитаровской МБУ «Старотитаровский КСЦ» Старотитаровского сельского поселения (ремонт помещений)</t>
  </si>
  <si>
    <t>Директор тМБУ «Старотитаровский КСЦ»</t>
  </si>
  <si>
    <t xml:space="preserve"> СДК пос. Сенной
 МБУК «Сенная ЦКС» Сенного сельского поселения (капитальный ремонт библиотечного зала)
</t>
  </si>
  <si>
    <t>Директор МБУК «Сенная ЦКС»</t>
  </si>
  <si>
    <t>Капитальный и текущий ремонт</t>
  </si>
  <si>
    <t xml:space="preserve">Комплекс мероприятий по проектированию,текущему ремонту и электроснабжению артскважин </t>
  </si>
  <si>
    <t>Капитальный ремонт водопроводной сети от ул.Красная по проезду до ул. Южной в ст. Голубицкой</t>
  </si>
  <si>
    <t xml:space="preserve"> 01.09.2020</t>
  </si>
  <si>
    <t>Главный инженер</t>
  </si>
  <si>
    <t>МБУК «Районный дом культуры»</t>
  </si>
  <si>
    <t xml:space="preserve">Обучение ответственных лиц за тепловые энергоустановки </t>
  </si>
  <si>
    <t>Промывка отопительной системы</t>
  </si>
  <si>
    <t>Заместитель директора по АХО</t>
  </si>
  <si>
    <t>Опрессовка отопительной системы</t>
  </si>
  <si>
    <t>МБУК «Межпоселенческая библиотека»</t>
  </si>
  <si>
    <t>Оплата за обучение по пожарно-техническому минимуму</t>
  </si>
  <si>
    <t xml:space="preserve"> Обучение работодателей  и работников вопросам охраны труда</t>
  </si>
  <si>
    <t>Проверка системы отопления</t>
  </si>
  <si>
    <t>Заготовка песко-солевой смеси для посыпки тротуара возле библиотеки</t>
  </si>
  <si>
    <t>01.09.2020 г.</t>
  </si>
  <si>
    <t xml:space="preserve">Директор </t>
  </si>
  <si>
    <t xml:space="preserve">Зам. директора </t>
  </si>
  <si>
    <t>МБУ ДО ДШИ г. Темрюка</t>
  </si>
  <si>
    <t>Ревизия доводчиков входных дверей</t>
  </si>
  <si>
    <t>Ревизия запорной арматуры</t>
  </si>
  <si>
    <t>Утепление чердачных и подвальных помещений</t>
  </si>
  <si>
    <t xml:space="preserve">МКД, собственниками помещений которых выбрали и реализовали непосредственное способ управления </t>
  </si>
  <si>
    <t xml:space="preserve">Технический осмотр жилищного фонда, расположенного на вверенных территориях </t>
  </si>
  <si>
    <t xml:space="preserve">Проведение гидравлических спытаний </t>
  </si>
  <si>
    <t>Проведение промывки и опрессовки систем теплоснабжения</t>
  </si>
  <si>
    <t>Обследования дымоходов и фент. Каналов</t>
  </si>
  <si>
    <t>Приведение в технически исправное состояние территорию домовладений с обеспечением беспрепятственного отвода атмосферных осадков и талых вод</t>
  </si>
  <si>
    <t>Устранение неисправности: стен, фасадов, крыш, перекрытий чердачных и над техническими подпольями (подвалами), проездами, оконных и дверных заполнений, а также отопительных печей, дымоходов, газоходов, внутренних систем тепло-, водо-, электроснабжения и установок с газовыми нагревателями</t>
  </si>
  <si>
    <t>Обеспечение надлежащей гидроизоляции фундаментов, стен, подвалов и цоколя и их сопряжение со смежными конструкциями, листичных клеток, повальных и чердачных помещений, исправности пожарных гидрантов</t>
  </si>
  <si>
    <t xml:space="preserve">МБУ ДО «ДШИ» ст-цы Старотитаровской </t>
  </si>
  <si>
    <t>Проверка дымовых и вентиляционных каналов</t>
  </si>
  <si>
    <t xml:space="preserve">Повторный инструктаж пользователей газоиспользующего оборудования общественных и административных зданий </t>
  </si>
  <si>
    <t>Техническое обслуживание сигнализаторов и системы контроля загазованности помещений</t>
  </si>
  <si>
    <t>Промывка системы отопления</t>
  </si>
  <si>
    <t>Опрессовка системы отопления</t>
  </si>
  <si>
    <t xml:space="preserve">Администрация городского и сельских поселений, собственники МКД. </t>
  </si>
  <si>
    <t>Проверить наличие пересмотренных планов взаимодействия филиала с организациями ЖКХ, ГО и ЧС в случаях внезапного отключения подачи электроэнергии, а также в вопросах оперативной локализации аварийных отключений и  согласовать со всеми заинтересованными организациями. Подготовить списки контактных должностных лиц подразделений ПАО "Кубаньэнерго" и органов ГО и ЧС МО, организовать при необходимости работу оперативного штаба.</t>
  </si>
  <si>
    <t>Провести аттестацию руководителей и специалистов филиала в центральной комиссии.</t>
  </si>
  <si>
    <t>Укомплектовать оперативный и оперативно-ремонтный персонал филиала спецодеждой и спец обувью,  средствами защиты, инструментами и приспособлениями.</t>
  </si>
  <si>
    <t>Укомплектовать аварийный запас оборудованием и материалами согласно номенклатуре и нормам.</t>
  </si>
  <si>
    <t>Провести в филиале техническое освидетельствование оборудования, отработавшего нормативный срок эксплуатации по графику.</t>
  </si>
  <si>
    <t xml:space="preserve">Привести в  готовность электросетевой комплекс к передаче электроэнергии и мощности в пределах пропускной способности объектов электросетевого хозяйства. </t>
  </si>
  <si>
    <t>Проверить наличие в филиале разработанных и утвержденных в установленном порядке графиков аварийного ограничения режима потребления электроэнергии.</t>
  </si>
  <si>
    <t>Привести в готовность средства связи в филиале.</t>
  </si>
  <si>
    <t>Провести противоаварийные тренировки в филиале, посвященные особенностям предотвращения аварийных ситуаций в условиях низких температур наружного воздуха.</t>
  </si>
  <si>
    <t>Провести испытания оборудования электрических сетей в объеме и сроки, предусмотренные нормативными документами.</t>
  </si>
  <si>
    <t>Провести рейды по выявлению потребителей превышающих разрешённую мощность</t>
  </si>
  <si>
    <t>Провести комплекс режимных мероприятий по выравниванию нагрузок по фазам ЛЭП-0,4 кВ</t>
  </si>
  <si>
    <t>Проверить на соответствие натуре схем подключения потребительских дизельных электростанций (ДЭС) по филиалам.</t>
  </si>
  <si>
    <t>Привести в  готовность автотранспорт и спец. механизмы к работе в условиях низких температур</t>
  </si>
  <si>
    <t>Капитальный ремонт и ТО  ВЛ  - 0,4 кВ</t>
  </si>
  <si>
    <t>Капитальный ремонт и ТО  ВЛ  - 6-10 кВ</t>
  </si>
  <si>
    <t>Капитальный ремонт  КЛ - 0,4 кВ</t>
  </si>
  <si>
    <t>Капитальный ремонт  КЛ - 6-10 кВ</t>
  </si>
  <si>
    <t xml:space="preserve">Чистка трасс ВЛ-10-0,4 кВ </t>
  </si>
  <si>
    <t>Текущий и капитальный  ремонт ТП/РП</t>
  </si>
  <si>
    <t xml:space="preserve">Техническое освидетельствование электрооборудования </t>
  </si>
  <si>
    <t>Ремонт строительной части ТП</t>
  </si>
  <si>
    <t>Обучение операторов котельной и ответственного за газовое хозяйство</t>
  </si>
  <si>
    <t>усл.</t>
  </si>
  <si>
    <t xml:space="preserve">Заместитель директора по АХР Е.Л.Милостьянова </t>
  </si>
  <si>
    <t>Профилактические испытания и измерения электроустановок, защитных средств, составление технического отчета на основании требований правил устройства электроустановок и пожарной безопасности</t>
  </si>
  <si>
    <t>Заместитель директора по АХР Е.Л.Милостьянова  Заместитель директора по ПБ  С.Э.Санникова</t>
  </si>
  <si>
    <t>Периодическая проверка дымовых и вентиляционных каналов</t>
  </si>
  <si>
    <t xml:space="preserve">Гидравлические испытания системы отопления, промывочные, опрессовочные работы </t>
  </si>
  <si>
    <t>Поверка манометров</t>
  </si>
  <si>
    <t xml:space="preserve">ТО и поверка системы контроля загазованности </t>
  </si>
  <si>
    <t>Лабораторные испытания огнезащитной обработки деревянных конструкций кровли учреждения</t>
  </si>
  <si>
    <t>Заместитель директора по ПБ С.Э.Санникова</t>
  </si>
  <si>
    <t xml:space="preserve">Обучение и переподготовка сотрудников учреждения по пожарно-техническому минимуму </t>
  </si>
  <si>
    <t>Техническое обслуживание системы охранно-пожарной сигнализации и аварийного эвакуационного освещения, а также комплекса «Стрелец-Мониторинг».</t>
  </si>
  <si>
    <t>Приобретение аккумуляторных фонарей с зарядным устройством</t>
  </si>
  <si>
    <t>Ремонт аварийного освещения с заменой светильников</t>
  </si>
  <si>
    <t>Промывка и гидравлическое испытание системы отопления</t>
  </si>
  <si>
    <t>Онищенко Людмила Федотовна заведующий хозяйством</t>
  </si>
  <si>
    <t>Годовое техническое обслуживания дизельного генератора Eкомак «ЕD 70»</t>
  </si>
  <si>
    <t>Закупка дизельного топлива для дизельного генератора Eкомак «ЕD 70»</t>
  </si>
  <si>
    <t>литр</t>
  </si>
  <si>
    <t>Капитальный ремонт кровли</t>
  </si>
  <si>
    <t>Закупка мягкого инвентаря</t>
  </si>
  <si>
    <t>Перехожих Ольга Анатольевна сестра-хозяйка</t>
  </si>
  <si>
    <t>ГБУ СО КК "Темрюкский ПНИ"</t>
  </si>
  <si>
    <t>ГБУ СО КК "Темрюкский КЦСОН"</t>
  </si>
  <si>
    <t>Промывка и гидравлическое испытание внутренней системы отопления здания учреждения, расположенного по адресу: г. Темрюк, ул. Ленина, д. 20</t>
  </si>
  <si>
    <t>услуга</t>
  </si>
  <si>
    <t>заместитель директора Путилина И.В.</t>
  </si>
  <si>
    <t>01.08.2020 г.</t>
  </si>
  <si>
    <t>УСЗН в Темрюкском районе</t>
  </si>
  <si>
    <t>Промывка и гидравлическое испытание внутренней системы отопления здания управления, расположенного по адресу: г. Темрюк, ул. Таманская, д. 27</t>
  </si>
  <si>
    <t>специалист-эксперт Янчиленко Д.Д.</t>
  </si>
  <si>
    <t xml:space="preserve">Начальник управления ЖКХ, охраны окружающей среды, транспорта связи и дорожного хозяйства   </t>
  </si>
  <si>
    <t>Г.В. Буров</t>
  </si>
  <si>
    <t>МБУ ДО «ДШИ» ст-цы Тамань</t>
  </si>
  <si>
    <t>Промывка и гидравлическое испытание отопительной системы</t>
  </si>
  <si>
    <t xml:space="preserve">Проверка теплотрассы </t>
  </si>
  <si>
    <t xml:space="preserve">Заместитель директора по АХЧ </t>
  </si>
  <si>
    <t xml:space="preserve"> 01.05.2020 </t>
  </si>
  <si>
    <t>МБУ ДО «ДШИ» пос. Юбилейный</t>
  </si>
  <si>
    <t>Обучение ответственных лиц за тепловые энергоустановки</t>
  </si>
  <si>
    <t>Директор МБУ ДО «ДШИ» пос. Юбилейный</t>
  </si>
  <si>
    <t xml:space="preserve">Муниципальное казенное учреждение Темрюкского городского поселения Темрюкского района «Городское объединение культуры» </t>
  </si>
  <si>
    <t>Повторный инструктаж ответственных лиц в ОАО «Темрюкрайгаз»</t>
  </si>
  <si>
    <t>Проверка дымовых и вентиляционных каналов от газоиспользующего оборудования</t>
  </si>
  <si>
    <t xml:space="preserve">Техническое обслуживание, подключения газовых приборов </t>
  </si>
  <si>
    <t xml:space="preserve">Договор на поставку газа </t>
  </si>
  <si>
    <t>Директор МКУ «Городское объединение культуры»</t>
  </si>
  <si>
    <t xml:space="preserve">СДК ст-цы Голубицкой МБУ «Голубицкий КСЦ» Голубицкого сельского поселения </t>
  </si>
  <si>
    <t>Обучение ответственного</t>
  </si>
  <si>
    <t>3.0</t>
  </si>
  <si>
    <t>Обследование дымовых и вентиляционных каналов</t>
  </si>
  <si>
    <t>Заключение о работоспособности сигнализатора загазованности</t>
  </si>
  <si>
    <t>Заместитель директор по АХД</t>
  </si>
  <si>
    <t xml:space="preserve">СДК ст-цы Ахтанизовской МБУ «Ахтанизовский КСЦ» Ахтанизовского сельского поселения </t>
  </si>
  <si>
    <t xml:space="preserve">Техническое обслуживание газового оборудования котельной </t>
  </si>
  <si>
    <t>Ревизия запорной арматуры на сетях отопления</t>
  </si>
  <si>
    <t>Директор МБУ «Ахтанизовский КСЦ»</t>
  </si>
  <si>
    <t xml:space="preserve">МАУ «Культура плюс» Курчанского сельского поселения  СДК пос. Светлый Путь Ленина, СДК ст-цы Курчанской </t>
  </si>
  <si>
    <t>Замена комплектующих деталей газовых котлов(термопара) в СДК пос. Светлый Путь Ленина</t>
  </si>
  <si>
    <t>Замена трубы, обеспечивающей подачу воды в систему отопления в СДК ст-цы Курчанской</t>
  </si>
  <si>
    <t>Ревизия задвижек и регулирование кранов на отопительных радиаторах. Профилактический осмотр отопительной системы</t>
  </si>
  <si>
    <t>Прохождение инструктажа ответственного лица по правилам безопасного пользования газовыми приборами</t>
  </si>
  <si>
    <t xml:space="preserve">Подготовка помещений автономной газовой котельной </t>
  </si>
  <si>
    <t xml:space="preserve"> Утепление наружного трубопровода</t>
  </si>
  <si>
    <t xml:space="preserve">Ревизия технического состояния дымовых и вентиляционных каналов. котлов автономной газовой котельной </t>
  </si>
  <si>
    <t>Директор МАУ «Культура плюс»</t>
  </si>
  <si>
    <t>СДК пос. Сенной, СДК пос. Приморский МБУК «Сенная ЦКС» Сенного сельского поселения</t>
  </si>
  <si>
    <t>Прохождение инструктажа. ответственных лиц за газовое хозяйство.</t>
  </si>
  <si>
    <t xml:space="preserve"> 01.05.2020</t>
  </si>
  <si>
    <t>МБУК «Ильичевская ЦКС» Запорожского сельского поселения СДК ст-цы Запорожской, СДК пос. Ильич, СДК пос. Батарейка</t>
  </si>
  <si>
    <t>Заготовка песко-соляной смеси</t>
  </si>
  <si>
    <t>Директор МБУК «Ильичевская ЦКС»</t>
  </si>
  <si>
    <t xml:space="preserve">Директор МБУК «Ильичевская ЦКС»
</t>
  </si>
  <si>
    <t>СДК пос. Кучугуры МБУ «Фонталовский КСЦ» Фонталовского сельского поселения</t>
  </si>
  <si>
    <t>Прохождение обучения (инструктажа) ответственных лиц по правилам пользования газовыми приборами</t>
  </si>
  <si>
    <t>Заключение контракта на поставку газа</t>
  </si>
  <si>
    <t>Ревизия технического состояния дымовых и вентиляционных каналов котлов автономной газовой котельной</t>
  </si>
  <si>
    <t>Назначить ответственного за тепловое хозяйство</t>
  </si>
  <si>
    <t xml:space="preserve">Директор МБУ «Фонталовский КСЦ» </t>
  </si>
  <si>
    <t>СДК пос. Таманский, СДК пос. Веселовка, СДК пос. Прогресс МБУК «Новотаманский КСЦ» Новотаманского сельского поселения</t>
  </si>
  <si>
    <t>Проведение инструктажа по охране труда и технике безопасности</t>
  </si>
  <si>
    <t xml:space="preserve">Промывка котлов </t>
  </si>
  <si>
    <t>Директор МБУК «Новотаманский КСЦ»</t>
  </si>
  <si>
    <t>СДК ст-цы Старотитаровской МБУ «Старотитаровский КСЦ» Старотитаровского сельского поселения</t>
  </si>
  <si>
    <t xml:space="preserve">Директор МБУ «Старотитаровский КСЦ» </t>
  </si>
  <si>
    <t>СДК ст-цы Старотитаровской, сельская библиотека, детская библиотека МБУ «Старотитаровский КСЦ» Старотитаровского сельского поселения</t>
  </si>
  <si>
    <t xml:space="preserve">Ревизия задвижек трубопровода системы отопления (ввод) </t>
  </si>
  <si>
    <t xml:space="preserve">Утепление вводов в здании и в местах врезки(в смотровых колодцах) водопровода, теплотрассы </t>
  </si>
  <si>
    <t>Техническое обслуживание газового оборудования, договор на 2021год</t>
  </si>
  <si>
    <t>Обучение по эксплуатации тепловых энергоустановок и тепловых сетей</t>
  </si>
  <si>
    <t>Проверка газового счетчика</t>
  </si>
  <si>
    <t>Очистка водостоков от мусора  теплотрассы</t>
  </si>
  <si>
    <t>Директор МБУ «Старотитаровский КСЦ» , зав. сельской библиотекой, зав. детской библиотекой</t>
  </si>
  <si>
    <t>СДК ст-цы Вышестеблиевской МБУК «Вышестеблиевская ЦКС» Вышестеблиевского сельского поселения</t>
  </si>
  <si>
    <t>Директор МБУК «Вышестеблиевская ЦКС»</t>
  </si>
  <si>
    <t>Провести инструктажи по охране труда и технике безопасности</t>
  </si>
  <si>
    <t>ДК «Юность» МБУ «Таманский КСЦ» Таманского сельского поселения</t>
  </si>
  <si>
    <t>Проверка вентиляционных и дымовых каналов топочной</t>
  </si>
  <si>
    <t>Директор МБУ «Таманский КСЦ»</t>
  </si>
  <si>
    <t>Договор на поставку теплоэнергии</t>
  </si>
  <si>
    <t>Договор на обслуживание топочной</t>
  </si>
  <si>
    <t>ДК «Буревестник» МБУ «Таманский КСЦ» Таманского сельского поселения</t>
  </si>
  <si>
    <t>Получение технических условий на подключение газа</t>
  </si>
  <si>
    <t xml:space="preserve">Договор на поставку теплоснабжения </t>
  </si>
  <si>
    <t>МАУ «Кинодосуговый центр «Тамань» Темрюкского городского поселения</t>
  </si>
  <si>
    <t>Назначить ответственного за подготовку к осеннее-зимнему периоду 2020-2021 годов</t>
  </si>
  <si>
    <t>Директор МАУ к/ц Тамань</t>
  </si>
  <si>
    <t>Провести инструктаж по эффективному использованию тепло-электро энергии в осенне-зимний период</t>
  </si>
  <si>
    <t>Обеспечить запас песко-солевой смеси для отсыпки тротуаров и ступеней</t>
  </si>
  <si>
    <t>Обеспечить персонал снегоуборочным инвентарем</t>
  </si>
  <si>
    <t>МКУ «Городское библиотечное объединение» Темрюкское городское поселение Центральная городская детская библиотека</t>
  </si>
  <si>
    <t>Директор МКУ «ГБО»</t>
  </si>
  <si>
    <t xml:space="preserve">Заключение договора на управление, содержание и ремонт имущества помещений в многоквартирном доме </t>
  </si>
  <si>
    <t>СДК х. Белый МБУК «Краснострелький  КСЦ» Краснострельского сельского поселения</t>
  </si>
  <si>
    <t>Ревизия и ремонт системы водоснабжения и канализации, проверка герметизации окон и дверей</t>
  </si>
  <si>
    <t>Директор МБУК «Краснострельский КСЦ»</t>
  </si>
  <si>
    <t>Обучение по электробезопасности ответственных лиц</t>
  </si>
  <si>
    <t>Ревизия запорной арматуры, проверка приборов учета</t>
  </si>
  <si>
    <t>СДК пос. Стрелка МБУК «Краснострелький  КСЦ» Краснострельского сельского поселения</t>
  </si>
  <si>
    <t>Изоляция наружной теплотрассы</t>
  </si>
  <si>
    <t>Ревизия системы водоснабжения и канализации, проверка герметизации окон и дверей</t>
  </si>
  <si>
    <t>СДК пос. Юбилейный Фонталовского сельского поселения</t>
  </si>
  <si>
    <t xml:space="preserve">Директор МБУ «Фонталовский КСЦ»
Завхоз СДК </t>
  </si>
  <si>
    <t>Ревизия и ремонт запорной арматуры</t>
  </si>
  <si>
    <t>Начальник производственного участка  п.Сеной - Голяков С.Ю</t>
  </si>
  <si>
    <t>Мероприятия по подготовке к ОЗП систем теплоснабжения теплоснабжающих предприятий</t>
  </si>
  <si>
    <t>Мероприятия по подготовке к ОЗП систем теплоснабжения учреждений здравоохранения</t>
  </si>
  <si>
    <t>Мероприятия по подготовке к ОЗП систем теплоснабжения учреждений образования</t>
  </si>
  <si>
    <t>Подготовка систем отопления зданий</t>
  </si>
  <si>
    <t>Мероприятия по подготовке к ОЗП систем водоснабжения и водоотведения</t>
  </si>
  <si>
    <t>Мероприятия по подготовке к ОЗП систем теплоснабжения учреждений культуры</t>
  </si>
  <si>
    <t>Мероприятия по подготовке к ОЗП жилищного фонда</t>
  </si>
  <si>
    <t>Мероприятия по подготовке к ОЗП электросетевого комплекса</t>
  </si>
  <si>
    <t>Мероприятия по подготовке к ОЗП газового хозяйства</t>
  </si>
  <si>
    <t>Мероприятия по подготовке к ОЗП органов соцзащиты</t>
  </si>
  <si>
    <t>ГКУ СО КК "Темрюкский реабилитационный центр"</t>
  </si>
  <si>
    <t>Директор Скляренко П.В.</t>
  </si>
  <si>
    <t>гл. инженер Охрамчук С.И.</t>
  </si>
  <si>
    <t>Исполнено/неисполнено</t>
  </si>
  <si>
    <t>% исполнения</t>
  </si>
  <si>
    <t>Примечание (указать если нет исполнения на какой стадии находится подготовка документации, заключение договоров, закупка товаров и т.д.)</t>
  </si>
  <si>
    <t>октябрь</t>
  </si>
  <si>
    <t>Исполнено</t>
  </si>
  <si>
    <t>неисполнено</t>
  </si>
  <si>
    <t>подготовка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</si>
</sst>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5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14" fontId="1" fillId="2" borderId="1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/>
    <xf numFmtId="1" fontId="5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 wrapText="1"/>
    </xf>
    <xf numFmtId="0" fontId="3" fillId="2" borderId="21" xfId="2" applyFont="1" applyFill="1" applyBorder="1" applyAlignment="1">
      <alignment horizontal="left" vertical="center" wrapText="1"/>
    </xf>
    <xf numFmtId="0" fontId="3" fillId="2" borderId="2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2" borderId="6" xfId="2" applyNumberFormat="1" applyFont="1" applyFill="1" applyBorder="1" applyAlignment="1">
      <alignment horizontal="center" vertical="center"/>
    </xf>
    <xf numFmtId="2" fontId="1" fillId="0" borderId="6" xfId="2" applyNumberFormat="1" applyFont="1" applyBorder="1" applyAlignment="1">
      <alignment horizontal="center" vertical="center"/>
    </xf>
    <xf numFmtId="2" fontId="1" fillId="0" borderId="7" xfId="2" applyNumberFormat="1" applyFont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2" fontId="3" fillId="2" borderId="6" xfId="2" applyNumberFormat="1" applyFont="1" applyFill="1" applyBorder="1" applyAlignment="1">
      <alignment horizontal="center" vertical="center"/>
    </xf>
    <xf numFmtId="2" fontId="3" fillId="2" borderId="12" xfId="2" applyNumberFormat="1" applyFont="1" applyFill="1" applyBorder="1" applyAlignment="1">
      <alignment horizontal="center" vertical="center"/>
    </xf>
    <xf numFmtId="2" fontId="3" fillId="0" borderId="6" xfId="2" applyNumberFormat="1" applyFont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center" vertical="center"/>
    </xf>
    <xf numFmtId="2" fontId="3" fillId="0" borderId="5" xfId="2" applyNumberFormat="1" applyFont="1" applyBorder="1" applyAlignment="1">
      <alignment horizontal="center" vertical="center"/>
    </xf>
    <xf numFmtId="2" fontId="3" fillId="0" borderId="12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1" fillId="0" borderId="15" xfId="2" applyNumberFormat="1" applyFont="1" applyBorder="1" applyAlignment="1">
      <alignment horizontal="center" vertical="center"/>
    </xf>
    <xf numFmtId="2" fontId="3" fillId="0" borderId="15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/>
    </xf>
    <xf numFmtId="14" fontId="1" fillId="4" borderId="24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0" fontId="1" fillId="0" borderId="29" xfId="2" applyFont="1" applyBorder="1" applyAlignment="1">
      <alignment horizontal="left" vertical="center"/>
    </xf>
    <xf numFmtId="0" fontId="1" fillId="0" borderId="30" xfId="2" applyFont="1" applyBorder="1" applyAlignment="1">
      <alignment horizontal="center" vertical="center"/>
    </xf>
    <xf numFmtId="2" fontId="1" fillId="0" borderId="30" xfId="2" applyNumberFormat="1" applyFont="1" applyBorder="1" applyAlignment="1">
      <alignment horizontal="center" vertical="center"/>
    </xf>
    <xf numFmtId="2" fontId="3" fillId="0" borderId="31" xfId="2" applyNumberFormat="1" applyFont="1" applyBorder="1" applyAlignment="1">
      <alignment horizontal="center" vertical="center"/>
    </xf>
    <xf numFmtId="14" fontId="3" fillId="2" borderId="24" xfId="2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" fillId="2" borderId="24" xfId="0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right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1" fillId="0" borderId="3" xfId="0" applyNumberFormat="1" applyFont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1"/>
  <sheetViews>
    <sheetView tabSelected="1" topLeftCell="A5" zoomScale="55" zoomScaleNormal="55" zoomScaleSheetLayoutView="80" zoomScalePageLayoutView="80" workbookViewId="0">
      <selection activeCell="Q260" sqref="Q260"/>
    </sheetView>
  </sheetViews>
  <sheetFormatPr defaultRowHeight="15.75" outlineLevelRow="1" x14ac:dyDescent="0.25"/>
  <cols>
    <col min="1" max="1" width="4" style="208" bestFit="1" customWidth="1"/>
    <col min="2" max="2" width="2.85546875" style="209" bestFit="1" customWidth="1"/>
    <col min="3" max="3" width="4" style="210" bestFit="1" customWidth="1"/>
    <col min="4" max="4" width="2.85546875" style="210" bestFit="1" customWidth="1"/>
    <col min="5" max="5" width="59.85546875" style="77" customWidth="1"/>
    <col min="6" max="6" width="8.85546875" style="59" customWidth="1"/>
    <col min="7" max="7" width="10.140625" style="59" customWidth="1"/>
    <col min="8" max="8" width="13.140625" style="109" customWidth="1"/>
    <col min="9" max="9" width="12.85546875" style="109" customWidth="1"/>
    <col min="10" max="10" width="12.28515625" style="109" customWidth="1"/>
    <col min="11" max="11" width="14.42578125" style="109" customWidth="1"/>
    <col min="12" max="12" width="11" style="109" bestFit="1" customWidth="1"/>
    <col min="13" max="13" width="12.5703125" style="109" customWidth="1"/>
    <col min="14" max="14" width="17.5703125" style="59" customWidth="1"/>
    <col min="15" max="15" width="30.5703125" style="59" customWidth="1"/>
    <col min="16" max="18" width="30.5703125" style="246" customWidth="1"/>
    <col min="19" max="16384" width="9.140625" style="1"/>
  </cols>
  <sheetData>
    <row r="1" spans="1:18" ht="18.75" x14ac:dyDescent="0.25">
      <c r="F1" s="292"/>
      <c r="G1" s="292"/>
      <c r="H1" s="108"/>
      <c r="I1" s="108"/>
      <c r="J1" s="108"/>
      <c r="K1" s="304"/>
      <c r="L1" s="304"/>
      <c r="M1" s="304"/>
      <c r="N1" s="290"/>
      <c r="O1" s="290"/>
      <c r="P1" s="248"/>
      <c r="Q1" s="248"/>
      <c r="R1" s="248"/>
    </row>
    <row r="2" spans="1:18" ht="18.75" x14ac:dyDescent="0.25">
      <c r="H2" s="108"/>
      <c r="I2" s="108"/>
      <c r="J2" s="108"/>
      <c r="K2" s="108"/>
      <c r="L2" s="108"/>
      <c r="M2" s="108"/>
      <c r="N2" s="290"/>
      <c r="O2" s="290"/>
      <c r="P2" s="248"/>
      <c r="Q2" s="248"/>
      <c r="R2" s="248"/>
    </row>
    <row r="3" spans="1:18" ht="18.75" x14ac:dyDescent="0.25">
      <c r="E3" s="292"/>
      <c r="F3" s="292"/>
      <c r="G3" s="292"/>
      <c r="H3" s="108"/>
      <c r="I3" s="108"/>
      <c r="J3" s="108"/>
      <c r="K3" s="108"/>
      <c r="L3" s="108"/>
      <c r="N3" s="290"/>
      <c r="O3" s="290"/>
      <c r="P3" s="248"/>
      <c r="Q3" s="248"/>
      <c r="R3" s="248"/>
    </row>
    <row r="4" spans="1:18" ht="18.75" x14ac:dyDescent="0.25">
      <c r="E4" s="78"/>
      <c r="H4" s="108"/>
      <c r="I4" s="108"/>
      <c r="J4" s="108"/>
      <c r="K4" s="108"/>
      <c r="L4" s="108"/>
      <c r="M4" s="108"/>
      <c r="N4" s="290"/>
      <c r="O4" s="290"/>
      <c r="P4" s="248"/>
      <c r="Q4" s="248"/>
      <c r="R4" s="248"/>
    </row>
    <row r="5" spans="1:18" ht="18.75" x14ac:dyDescent="0.25">
      <c r="H5" s="108"/>
      <c r="I5" s="108"/>
      <c r="J5" s="108"/>
      <c r="K5" s="108"/>
      <c r="L5" s="108"/>
      <c r="M5" s="108"/>
      <c r="N5" s="290"/>
      <c r="O5" s="290"/>
      <c r="P5" s="248"/>
      <c r="Q5" s="248"/>
      <c r="R5" s="248"/>
    </row>
    <row r="6" spans="1:18" ht="18.75" x14ac:dyDescent="0.25">
      <c r="E6" s="292"/>
      <c r="F6" s="292"/>
      <c r="H6" s="108"/>
      <c r="I6" s="108"/>
      <c r="J6" s="108"/>
      <c r="K6" s="108"/>
      <c r="L6" s="108"/>
      <c r="M6" s="108"/>
      <c r="N6" s="290"/>
      <c r="O6" s="290"/>
      <c r="P6" s="248"/>
      <c r="Q6" s="248"/>
      <c r="R6" s="248"/>
    </row>
    <row r="7" spans="1:18" ht="18.75" x14ac:dyDescent="0.25">
      <c r="E7" s="292"/>
      <c r="F7" s="292"/>
      <c r="H7" s="108"/>
      <c r="I7" s="108"/>
      <c r="J7" s="108"/>
      <c r="K7" s="108"/>
      <c r="L7" s="108"/>
      <c r="M7" s="108"/>
      <c r="N7" s="290"/>
      <c r="O7" s="290"/>
      <c r="P7" s="248"/>
      <c r="Q7" s="248"/>
      <c r="R7" s="248"/>
    </row>
    <row r="8" spans="1:18" ht="18.75" x14ac:dyDescent="0.25">
      <c r="E8" s="59"/>
      <c r="H8" s="108"/>
      <c r="I8" s="108"/>
      <c r="J8" s="108"/>
      <c r="K8" s="108"/>
      <c r="L8" s="108"/>
      <c r="M8" s="108"/>
      <c r="N8" s="188"/>
      <c r="O8" s="188"/>
      <c r="P8" s="248"/>
      <c r="Q8" s="248"/>
      <c r="R8" s="248"/>
    </row>
    <row r="9" spans="1:18" x14ac:dyDescent="0.25">
      <c r="H9" s="108"/>
      <c r="I9" s="108"/>
      <c r="J9" s="108"/>
      <c r="K9" s="108"/>
      <c r="L9" s="108"/>
      <c r="M9" s="108"/>
      <c r="N9" s="60"/>
      <c r="O9" s="65"/>
      <c r="P9" s="65"/>
      <c r="Q9" s="65"/>
      <c r="R9" s="65"/>
    </row>
    <row r="10" spans="1:18" ht="18.75" x14ac:dyDescent="0.25">
      <c r="E10" s="295" t="s">
        <v>2</v>
      </c>
      <c r="F10" s="295"/>
      <c r="G10" s="295"/>
      <c r="H10" s="295"/>
      <c r="I10" s="295"/>
      <c r="J10" s="295"/>
      <c r="K10" s="295"/>
      <c r="L10" s="295"/>
      <c r="M10" s="295"/>
      <c r="N10" s="295"/>
    </row>
    <row r="11" spans="1:18" ht="18.75" x14ac:dyDescent="0.25">
      <c r="E11" s="294" t="s">
        <v>18</v>
      </c>
      <c r="F11" s="294"/>
      <c r="G11" s="294"/>
      <c r="H11" s="294"/>
      <c r="I11" s="294"/>
      <c r="J11" s="294"/>
      <c r="K11" s="294"/>
      <c r="L11" s="294"/>
      <c r="M11" s="294"/>
      <c r="N11" s="294"/>
    </row>
    <row r="12" spans="1:18" x14ac:dyDescent="0.25">
      <c r="E12" s="296"/>
      <c r="F12" s="296"/>
      <c r="G12" s="296"/>
      <c r="H12" s="296"/>
      <c r="I12" s="296"/>
      <c r="J12" s="296"/>
      <c r="K12" s="296"/>
      <c r="L12" s="296"/>
      <c r="M12" s="296"/>
      <c r="N12" s="296"/>
    </row>
    <row r="13" spans="1:18" ht="15.75" customHeight="1" x14ac:dyDescent="0.25">
      <c r="A13" s="305" t="s">
        <v>84</v>
      </c>
      <c r="B13" s="306"/>
      <c r="C13" s="306"/>
      <c r="D13" s="307"/>
      <c r="E13" s="299" t="s">
        <v>0</v>
      </c>
      <c r="F13" s="291" t="s">
        <v>4</v>
      </c>
      <c r="G13" s="291" t="s">
        <v>1</v>
      </c>
      <c r="H13" s="293" t="s">
        <v>15</v>
      </c>
      <c r="I13" s="300" t="s">
        <v>3</v>
      </c>
      <c r="J13" s="301"/>
      <c r="K13" s="301"/>
      <c r="L13" s="302"/>
      <c r="M13" s="297" t="s">
        <v>95</v>
      </c>
      <c r="N13" s="291" t="s">
        <v>5</v>
      </c>
      <c r="O13" s="314" t="s">
        <v>102</v>
      </c>
      <c r="P13" s="291" t="s">
        <v>496</v>
      </c>
      <c r="Q13" s="291" t="s">
        <v>497</v>
      </c>
      <c r="R13" s="291" t="s">
        <v>498</v>
      </c>
    </row>
    <row r="14" spans="1:18" s="6" customFormat="1" ht="47.25" x14ac:dyDescent="0.25">
      <c r="A14" s="308"/>
      <c r="B14" s="309"/>
      <c r="C14" s="309"/>
      <c r="D14" s="310"/>
      <c r="E14" s="299"/>
      <c r="F14" s="291"/>
      <c r="G14" s="291"/>
      <c r="H14" s="293"/>
      <c r="I14" s="105" t="s">
        <v>91</v>
      </c>
      <c r="J14" s="105" t="s">
        <v>92</v>
      </c>
      <c r="K14" s="105" t="s">
        <v>93</v>
      </c>
      <c r="L14" s="105" t="s">
        <v>94</v>
      </c>
      <c r="M14" s="298"/>
      <c r="N14" s="291"/>
      <c r="O14" s="314"/>
      <c r="P14" s="291"/>
      <c r="Q14" s="291"/>
      <c r="R14" s="291"/>
    </row>
    <row r="15" spans="1:18" ht="16.5" thickBot="1" x14ac:dyDescent="0.3">
      <c r="A15" s="311">
        <v>1</v>
      </c>
      <c r="B15" s="312"/>
      <c r="C15" s="312"/>
      <c r="D15" s="313"/>
      <c r="E15" s="185">
        <v>2</v>
      </c>
      <c r="F15" s="186">
        <v>3</v>
      </c>
      <c r="G15" s="186">
        <v>4</v>
      </c>
      <c r="H15" s="187">
        <v>5</v>
      </c>
      <c r="I15" s="187">
        <v>6</v>
      </c>
      <c r="J15" s="187">
        <v>7</v>
      </c>
      <c r="K15" s="187">
        <v>8</v>
      </c>
      <c r="L15" s="187">
        <v>9</v>
      </c>
      <c r="M15" s="187">
        <v>10</v>
      </c>
      <c r="N15" s="186">
        <v>11</v>
      </c>
      <c r="O15" s="249">
        <v>12</v>
      </c>
      <c r="P15" s="7">
        <v>13</v>
      </c>
      <c r="Q15" s="7">
        <v>14</v>
      </c>
      <c r="R15" s="7">
        <v>15</v>
      </c>
    </row>
    <row r="16" spans="1:18" ht="31.5" x14ac:dyDescent="0.25">
      <c r="A16" s="211">
        <v>1</v>
      </c>
      <c r="B16" s="212"/>
      <c r="C16" s="213"/>
      <c r="D16" s="214"/>
      <c r="E16" s="149" t="s">
        <v>483</v>
      </c>
      <c r="F16" s="149"/>
      <c r="G16" s="149"/>
      <c r="H16" s="150">
        <f>H17</f>
        <v>34288.1</v>
      </c>
      <c r="I16" s="150">
        <f t="shared" ref="I16:M16" si="0">I17</f>
        <v>0</v>
      </c>
      <c r="J16" s="150">
        <f t="shared" si="0"/>
        <v>0</v>
      </c>
      <c r="K16" s="150">
        <f t="shared" si="0"/>
        <v>25730</v>
      </c>
      <c r="L16" s="150">
        <f t="shared" si="0"/>
        <v>0</v>
      </c>
      <c r="M16" s="150">
        <f t="shared" si="0"/>
        <v>8558</v>
      </c>
      <c r="N16" s="149"/>
      <c r="O16" s="250"/>
      <c r="P16" s="286"/>
      <c r="Q16" s="286"/>
      <c r="R16" s="286"/>
    </row>
    <row r="17" spans="1:18" ht="31.5" x14ac:dyDescent="0.25">
      <c r="A17" s="215">
        <v>1</v>
      </c>
      <c r="B17" s="216">
        <v>1</v>
      </c>
      <c r="C17" s="217"/>
      <c r="D17" s="218"/>
      <c r="E17" s="76" t="s">
        <v>6</v>
      </c>
      <c r="F17" s="67"/>
      <c r="G17" s="67"/>
      <c r="H17" s="132">
        <f>SUM(H18:H65)</f>
        <v>34288.1</v>
      </c>
      <c r="I17" s="132">
        <f t="shared" ref="I17:M17" si="1">SUM(I18:I65)</f>
        <v>0</v>
      </c>
      <c r="J17" s="132">
        <f t="shared" si="1"/>
        <v>0</v>
      </c>
      <c r="K17" s="132">
        <f t="shared" si="1"/>
        <v>25730</v>
      </c>
      <c r="L17" s="132">
        <f t="shared" si="1"/>
        <v>0</v>
      </c>
      <c r="M17" s="132">
        <f t="shared" si="1"/>
        <v>8558</v>
      </c>
      <c r="N17" s="200">
        <v>44105</v>
      </c>
      <c r="O17" s="251" t="s">
        <v>103</v>
      </c>
      <c r="P17" s="62"/>
      <c r="Q17" s="62"/>
      <c r="R17" s="62"/>
    </row>
    <row r="18" spans="1:18" ht="63" hidden="1" outlineLevel="1" x14ac:dyDescent="0.25">
      <c r="A18" s="219">
        <v>1</v>
      </c>
      <c r="B18" s="220">
        <v>1</v>
      </c>
      <c r="C18" s="221">
        <v>1</v>
      </c>
      <c r="D18" s="222"/>
      <c r="E18" s="85" t="s">
        <v>86</v>
      </c>
      <c r="F18" s="4" t="s">
        <v>36</v>
      </c>
      <c r="G18" s="29">
        <v>41</v>
      </c>
      <c r="H18" s="110">
        <v>200</v>
      </c>
      <c r="I18" s="111">
        <v>0</v>
      </c>
      <c r="J18" s="111">
        <v>0</v>
      </c>
      <c r="K18" s="112">
        <v>200</v>
      </c>
      <c r="L18" s="113">
        <v>0</v>
      </c>
      <c r="M18" s="113">
        <v>0</v>
      </c>
      <c r="N18" s="31">
        <v>44104</v>
      </c>
      <c r="O18" s="252" t="s">
        <v>103</v>
      </c>
      <c r="P18" s="68"/>
      <c r="Q18" s="68"/>
      <c r="R18" s="68"/>
    </row>
    <row r="19" spans="1:18" ht="31.5" hidden="1" outlineLevel="1" x14ac:dyDescent="0.25">
      <c r="A19" s="219">
        <v>1</v>
      </c>
      <c r="B19" s="220">
        <v>1</v>
      </c>
      <c r="C19" s="221">
        <v>2</v>
      </c>
      <c r="D19" s="222"/>
      <c r="E19" s="85" t="s">
        <v>82</v>
      </c>
      <c r="F19" s="4" t="s">
        <v>36</v>
      </c>
      <c r="G19" s="29">
        <v>39</v>
      </c>
      <c r="H19" s="110">
        <v>50</v>
      </c>
      <c r="I19" s="111">
        <v>0</v>
      </c>
      <c r="J19" s="111">
        <v>0</v>
      </c>
      <c r="K19" s="23">
        <v>50</v>
      </c>
      <c r="L19" s="113">
        <v>0</v>
      </c>
      <c r="M19" s="113">
        <v>0</v>
      </c>
      <c r="N19" s="31">
        <v>44104</v>
      </c>
      <c r="O19" s="252" t="s">
        <v>103</v>
      </c>
      <c r="P19" s="68"/>
      <c r="Q19" s="68"/>
      <c r="R19" s="68"/>
    </row>
    <row r="20" spans="1:18" ht="31.5" hidden="1" outlineLevel="1" x14ac:dyDescent="0.25">
      <c r="A20" s="219">
        <v>1</v>
      </c>
      <c r="B20" s="220">
        <v>1</v>
      </c>
      <c r="C20" s="221">
        <v>3</v>
      </c>
      <c r="D20" s="222"/>
      <c r="E20" s="85" t="s">
        <v>83</v>
      </c>
      <c r="F20" s="4" t="s">
        <v>36</v>
      </c>
      <c r="G20" s="29">
        <v>41</v>
      </c>
      <c r="H20" s="110">
        <v>225</v>
      </c>
      <c r="I20" s="111">
        <v>0</v>
      </c>
      <c r="J20" s="111">
        <v>0</v>
      </c>
      <c r="K20" s="23">
        <v>225</v>
      </c>
      <c r="L20" s="113">
        <v>0</v>
      </c>
      <c r="M20" s="113">
        <v>0</v>
      </c>
      <c r="N20" s="31">
        <v>44104</v>
      </c>
      <c r="O20" s="252" t="s">
        <v>103</v>
      </c>
      <c r="P20" s="68"/>
      <c r="Q20" s="68"/>
      <c r="R20" s="68"/>
    </row>
    <row r="21" spans="1:18" ht="31.5" hidden="1" outlineLevel="1" x14ac:dyDescent="0.25">
      <c r="A21" s="219">
        <v>1</v>
      </c>
      <c r="B21" s="220">
        <v>1</v>
      </c>
      <c r="C21" s="221">
        <v>4</v>
      </c>
      <c r="D21" s="222"/>
      <c r="E21" s="85" t="s">
        <v>85</v>
      </c>
      <c r="F21" s="4" t="s">
        <v>36</v>
      </c>
      <c r="G21" s="29">
        <v>39</v>
      </c>
      <c r="H21" s="110">
        <v>265</v>
      </c>
      <c r="I21" s="111">
        <v>0</v>
      </c>
      <c r="J21" s="111">
        <v>0</v>
      </c>
      <c r="K21" s="23">
        <v>265</v>
      </c>
      <c r="L21" s="113">
        <v>0</v>
      </c>
      <c r="M21" s="113">
        <v>0</v>
      </c>
      <c r="N21" s="31">
        <v>44104</v>
      </c>
      <c r="O21" s="252" t="s">
        <v>103</v>
      </c>
      <c r="P21" s="68"/>
      <c r="Q21" s="68"/>
      <c r="R21" s="68"/>
    </row>
    <row r="22" spans="1:18" ht="31.5" hidden="1" outlineLevel="1" x14ac:dyDescent="0.25">
      <c r="A22" s="219">
        <v>1</v>
      </c>
      <c r="B22" s="220">
        <v>1</v>
      </c>
      <c r="C22" s="221">
        <v>5</v>
      </c>
      <c r="D22" s="222"/>
      <c r="E22" s="85" t="s">
        <v>37</v>
      </c>
      <c r="F22" s="29" t="s">
        <v>29</v>
      </c>
      <c r="G22" s="29">
        <v>1037</v>
      </c>
      <c r="H22" s="110">
        <v>226</v>
      </c>
      <c r="I22" s="111">
        <v>0</v>
      </c>
      <c r="J22" s="111">
        <v>0</v>
      </c>
      <c r="K22" s="23">
        <v>226</v>
      </c>
      <c r="L22" s="113">
        <v>0</v>
      </c>
      <c r="M22" s="113">
        <v>0</v>
      </c>
      <c r="N22" s="31">
        <v>44076</v>
      </c>
      <c r="O22" s="252" t="s">
        <v>103</v>
      </c>
      <c r="P22" s="68"/>
      <c r="Q22" s="68"/>
      <c r="R22" s="68"/>
    </row>
    <row r="23" spans="1:18" ht="31.5" hidden="1" outlineLevel="1" x14ac:dyDescent="0.25">
      <c r="A23" s="219">
        <v>1</v>
      </c>
      <c r="B23" s="220">
        <v>1</v>
      </c>
      <c r="C23" s="221">
        <v>6</v>
      </c>
      <c r="D23" s="222"/>
      <c r="E23" s="85" t="s">
        <v>39</v>
      </c>
      <c r="F23" s="29" t="s">
        <v>29</v>
      </c>
      <c r="G23" s="29">
        <v>32</v>
      </c>
      <c r="H23" s="110">
        <v>320</v>
      </c>
      <c r="I23" s="111">
        <v>0</v>
      </c>
      <c r="J23" s="111">
        <v>0</v>
      </c>
      <c r="K23" s="23">
        <v>320</v>
      </c>
      <c r="L23" s="113">
        <v>0</v>
      </c>
      <c r="M23" s="113">
        <v>0</v>
      </c>
      <c r="N23" s="31">
        <v>44195</v>
      </c>
      <c r="O23" s="252" t="s">
        <v>103</v>
      </c>
      <c r="P23" s="68"/>
      <c r="Q23" s="68"/>
      <c r="R23" s="68"/>
    </row>
    <row r="24" spans="1:18" ht="31.5" hidden="1" outlineLevel="1" x14ac:dyDescent="0.25">
      <c r="A24" s="219">
        <v>1</v>
      </c>
      <c r="B24" s="220">
        <v>1</v>
      </c>
      <c r="C24" s="221">
        <v>7</v>
      </c>
      <c r="D24" s="222"/>
      <c r="E24" s="85" t="s">
        <v>40</v>
      </c>
      <c r="F24" s="29" t="s">
        <v>29</v>
      </c>
      <c r="G24" s="29">
        <v>1</v>
      </c>
      <c r="H24" s="110">
        <v>900</v>
      </c>
      <c r="I24" s="111">
        <v>0</v>
      </c>
      <c r="J24" s="111">
        <v>0</v>
      </c>
      <c r="K24" s="110">
        <v>900</v>
      </c>
      <c r="L24" s="113">
        <v>0</v>
      </c>
      <c r="M24" s="113">
        <v>0</v>
      </c>
      <c r="N24" s="31">
        <v>44076</v>
      </c>
      <c r="O24" s="252" t="s">
        <v>103</v>
      </c>
      <c r="P24" s="68"/>
      <c r="Q24" s="68"/>
      <c r="R24" s="68"/>
    </row>
    <row r="25" spans="1:18" ht="78.75" hidden="1" outlineLevel="1" x14ac:dyDescent="0.25">
      <c r="A25" s="219">
        <v>1</v>
      </c>
      <c r="B25" s="220">
        <v>1</v>
      </c>
      <c r="C25" s="221">
        <v>8</v>
      </c>
      <c r="D25" s="222"/>
      <c r="E25" s="85" t="s">
        <v>87</v>
      </c>
      <c r="F25" s="32" t="s">
        <v>36</v>
      </c>
      <c r="G25" s="32">
        <v>22</v>
      </c>
      <c r="H25" s="114">
        <v>960</v>
      </c>
      <c r="I25" s="111">
        <v>0</v>
      </c>
      <c r="J25" s="111">
        <v>0</v>
      </c>
      <c r="K25" s="114">
        <v>960</v>
      </c>
      <c r="L25" s="113">
        <v>0</v>
      </c>
      <c r="M25" s="113">
        <v>0</v>
      </c>
      <c r="N25" s="33">
        <v>44076</v>
      </c>
      <c r="O25" s="252" t="s">
        <v>103</v>
      </c>
      <c r="P25" s="68"/>
      <c r="Q25" s="68"/>
      <c r="R25" s="68"/>
    </row>
    <row r="26" spans="1:18" ht="31.5" hidden="1" outlineLevel="1" x14ac:dyDescent="0.25">
      <c r="A26" s="219">
        <v>1</v>
      </c>
      <c r="B26" s="220">
        <v>1</v>
      </c>
      <c r="C26" s="221">
        <v>9</v>
      </c>
      <c r="D26" s="222"/>
      <c r="E26" s="85" t="s">
        <v>88</v>
      </c>
      <c r="F26" s="32" t="s">
        <v>36</v>
      </c>
      <c r="G26" s="32">
        <v>12</v>
      </c>
      <c r="H26" s="114">
        <v>1560</v>
      </c>
      <c r="I26" s="111">
        <v>0</v>
      </c>
      <c r="J26" s="111">
        <v>0</v>
      </c>
      <c r="K26" s="114">
        <v>1560</v>
      </c>
      <c r="L26" s="113">
        <v>0</v>
      </c>
      <c r="M26" s="113">
        <v>0</v>
      </c>
      <c r="N26" s="33">
        <v>44076</v>
      </c>
      <c r="O26" s="252" t="s">
        <v>103</v>
      </c>
      <c r="P26" s="68"/>
      <c r="Q26" s="68"/>
      <c r="R26" s="68"/>
    </row>
    <row r="27" spans="1:18" ht="31.5" hidden="1" outlineLevel="1" x14ac:dyDescent="0.25">
      <c r="A27" s="219">
        <v>1</v>
      </c>
      <c r="B27" s="220">
        <v>1</v>
      </c>
      <c r="C27" s="221">
        <v>10</v>
      </c>
      <c r="D27" s="222"/>
      <c r="E27" s="85" t="s">
        <v>89</v>
      </c>
      <c r="F27" s="32" t="s">
        <v>36</v>
      </c>
      <c r="G27" s="32">
        <v>10</v>
      </c>
      <c r="H27" s="114">
        <v>3800</v>
      </c>
      <c r="I27" s="111">
        <v>0</v>
      </c>
      <c r="J27" s="111">
        <v>0</v>
      </c>
      <c r="K27" s="114">
        <v>3800</v>
      </c>
      <c r="L27" s="113">
        <v>0</v>
      </c>
      <c r="M27" s="113">
        <v>0</v>
      </c>
      <c r="N27" s="33">
        <v>44114</v>
      </c>
      <c r="O27" s="252" t="s">
        <v>103</v>
      </c>
      <c r="P27" s="68"/>
      <c r="Q27" s="68"/>
      <c r="R27" s="68"/>
    </row>
    <row r="28" spans="1:18" ht="47.25" hidden="1" outlineLevel="1" x14ac:dyDescent="0.25">
      <c r="A28" s="219">
        <v>1</v>
      </c>
      <c r="B28" s="220">
        <v>1</v>
      </c>
      <c r="C28" s="221">
        <v>11</v>
      </c>
      <c r="D28" s="222"/>
      <c r="E28" s="85" t="s">
        <v>90</v>
      </c>
      <c r="F28" s="32" t="s">
        <v>36</v>
      </c>
      <c r="G28" s="32">
        <v>13</v>
      </c>
      <c r="H28" s="114">
        <v>11700</v>
      </c>
      <c r="I28" s="111">
        <v>0</v>
      </c>
      <c r="J28" s="111">
        <v>0</v>
      </c>
      <c r="K28" s="114">
        <v>11700</v>
      </c>
      <c r="L28" s="113">
        <v>0</v>
      </c>
      <c r="M28" s="113">
        <v>0</v>
      </c>
      <c r="N28" s="33">
        <v>44114</v>
      </c>
      <c r="O28" s="252" t="s">
        <v>103</v>
      </c>
      <c r="P28" s="68"/>
      <c r="Q28" s="68"/>
      <c r="R28" s="68"/>
    </row>
    <row r="29" spans="1:18" ht="31.5" hidden="1" outlineLevel="1" x14ac:dyDescent="0.25">
      <c r="A29" s="219">
        <v>1</v>
      </c>
      <c r="B29" s="220">
        <v>1</v>
      </c>
      <c r="C29" s="221">
        <v>12</v>
      </c>
      <c r="D29" s="222"/>
      <c r="E29" s="85" t="s">
        <v>41</v>
      </c>
      <c r="F29" s="34" t="s">
        <v>42</v>
      </c>
      <c r="G29" s="34">
        <v>10</v>
      </c>
      <c r="H29" s="115">
        <v>450</v>
      </c>
      <c r="I29" s="111">
        <v>0</v>
      </c>
      <c r="J29" s="111">
        <v>0</v>
      </c>
      <c r="K29" s="115">
        <v>450</v>
      </c>
      <c r="L29" s="113">
        <v>0</v>
      </c>
      <c r="M29" s="113">
        <v>0</v>
      </c>
      <c r="N29" s="33">
        <v>44076</v>
      </c>
      <c r="O29" s="252" t="s">
        <v>103</v>
      </c>
      <c r="P29" s="68"/>
      <c r="Q29" s="68"/>
      <c r="R29" s="68"/>
    </row>
    <row r="30" spans="1:18" ht="31.5" hidden="1" outlineLevel="1" x14ac:dyDescent="0.25">
      <c r="A30" s="219">
        <v>1</v>
      </c>
      <c r="B30" s="220">
        <v>1</v>
      </c>
      <c r="C30" s="221">
        <v>13</v>
      </c>
      <c r="D30" s="222"/>
      <c r="E30" s="85" t="s">
        <v>43</v>
      </c>
      <c r="F30" s="69" t="s">
        <v>42</v>
      </c>
      <c r="G30" s="32">
        <v>3</v>
      </c>
      <c r="H30" s="114">
        <v>480</v>
      </c>
      <c r="I30" s="111">
        <v>0</v>
      </c>
      <c r="J30" s="111">
        <v>0</v>
      </c>
      <c r="K30" s="114">
        <v>480</v>
      </c>
      <c r="L30" s="113">
        <v>0</v>
      </c>
      <c r="M30" s="113">
        <v>0</v>
      </c>
      <c r="N30" s="33">
        <v>44076</v>
      </c>
      <c r="O30" s="252" t="s">
        <v>103</v>
      </c>
      <c r="P30" s="68"/>
      <c r="Q30" s="68"/>
      <c r="R30" s="68"/>
    </row>
    <row r="31" spans="1:18" ht="31.5" hidden="1" outlineLevel="1" x14ac:dyDescent="0.25">
      <c r="A31" s="219">
        <v>1</v>
      </c>
      <c r="B31" s="220">
        <v>1</v>
      </c>
      <c r="C31" s="221">
        <v>14</v>
      </c>
      <c r="D31" s="222"/>
      <c r="E31" s="85" t="s">
        <v>44</v>
      </c>
      <c r="F31" s="69" t="s">
        <v>42</v>
      </c>
      <c r="G31" s="32">
        <v>1</v>
      </c>
      <c r="H31" s="114">
        <v>206</v>
      </c>
      <c r="I31" s="111">
        <v>0</v>
      </c>
      <c r="J31" s="111">
        <v>0</v>
      </c>
      <c r="K31" s="114">
        <v>206</v>
      </c>
      <c r="L31" s="113">
        <v>0</v>
      </c>
      <c r="M31" s="113">
        <v>0</v>
      </c>
      <c r="N31" s="33">
        <v>44076</v>
      </c>
      <c r="O31" s="252" t="s">
        <v>103</v>
      </c>
      <c r="P31" s="68"/>
      <c r="Q31" s="68"/>
      <c r="R31" s="68"/>
    </row>
    <row r="32" spans="1:18" ht="31.5" hidden="1" outlineLevel="1" x14ac:dyDescent="0.25">
      <c r="A32" s="219">
        <v>1</v>
      </c>
      <c r="B32" s="220">
        <v>1</v>
      </c>
      <c r="C32" s="221">
        <v>15</v>
      </c>
      <c r="D32" s="222"/>
      <c r="E32" s="85" t="s">
        <v>45</v>
      </c>
      <c r="F32" s="69" t="s">
        <v>46</v>
      </c>
      <c r="G32" s="32">
        <v>3</v>
      </c>
      <c r="H32" s="114">
        <v>262</v>
      </c>
      <c r="I32" s="111">
        <v>0</v>
      </c>
      <c r="J32" s="111">
        <v>0</v>
      </c>
      <c r="K32" s="114">
        <v>262</v>
      </c>
      <c r="L32" s="113">
        <v>0</v>
      </c>
      <c r="M32" s="113">
        <v>0</v>
      </c>
      <c r="N32" s="33">
        <v>44076</v>
      </c>
      <c r="O32" s="252" t="s">
        <v>103</v>
      </c>
      <c r="P32" s="68"/>
      <c r="Q32" s="68"/>
      <c r="R32" s="68"/>
    </row>
    <row r="33" spans="1:18" ht="31.5" hidden="1" outlineLevel="1" x14ac:dyDescent="0.25">
      <c r="A33" s="219">
        <v>1</v>
      </c>
      <c r="B33" s="220">
        <v>1</v>
      </c>
      <c r="C33" s="221">
        <v>16</v>
      </c>
      <c r="D33" s="222"/>
      <c r="E33" s="85" t="s">
        <v>47</v>
      </c>
      <c r="F33" s="69" t="s">
        <v>42</v>
      </c>
      <c r="G33" s="32">
        <v>2</v>
      </c>
      <c r="H33" s="114">
        <v>1122</v>
      </c>
      <c r="I33" s="111">
        <v>0</v>
      </c>
      <c r="J33" s="111">
        <v>0</v>
      </c>
      <c r="K33" s="114">
        <v>1122</v>
      </c>
      <c r="L33" s="113">
        <v>0</v>
      </c>
      <c r="M33" s="113">
        <v>0</v>
      </c>
      <c r="N33" s="33">
        <v>44076</v>
      </c>
      <c r="O33" s="252" t="s">
        <v>103</v>
      </c>
      <c r="P33" s="68"/>
      <c r="Q33" s="68"/>
      <c r="R33" s="68"/>
    </row>
    <row r="34" spans="1:18" ht="31.5" hidden="1" outlineLevel="1" x14ac:dyDescent="0.25">
      <c r="A34" s="219">
        <v>1</v>
      </c>
      <c r="B34" s="220">
        <v>1</v>
      </c>
      <c r="C34" s="221">
        <v>17</v>
      </c>
      <c r="D34" s="222"/>
      <c r="E34" s="85" t="s">
        <v>48</v>
      </c>
      <c r="F34" s="69" t="s">
        <v>42</v>
      </c>
      <c r="G34" s="32">
        <v>1</v>
      </c>
      <c r="H34" s="114">
        <v>710</v>
      </c>
      <c r="I34" s="111">
        <v>0</v>
      </c>
      <c r="J34" s="111">
        <v>0</v>
      </c>
      <c r="K34" s="114">
        <v>710</v>
      </c>
      <c r="L34" s="113">
        <v>0</v>
      </c>
      <c r="M34" s="113">
        <v>0</v>
      </c>
      <c r="N34" s="33">
        <v>44076</v>
      </c>
      <c r="O34" s="252" t="s">
        <v>103</v>
      </c>
      <c r="P34" s="68"/>
      <c r="Q34" s="68"/>
      <c r="R34" s="68"/>
    </row>
    <row r="35" spans="1:18" ht="31.5" hidden="1" outlineLevel="1" x14ac:dyDescent="0.25">
      <c r="A35" s="219">
        <v>1</v>
      </c>
      <c r="B35" s="220">
        <v>1</v>
      </c>
      <c r="C35" s="221">
        <v>18</v>
      </c>
      <c r="D35" s="222"/>
      <c r="E35" s="85" t="s">
        <v>49</v>
      </c>
      <c r="F35" s="69" t="s">
        <v>42</v>
      </c>
      <c r="G35" s="32">
        <v>2</v>
      </c>
      <c r="H35" s="114">
        <v>660</v>
      </c>
      <c r="I35" s="111">
        <v>0</v>
      </c>
      <c r="J35" s="111">
        <v>0</v>
      </c>
      <c r="K35" s="114">
        <v>660</v>
      </c>
      <c r="L35" s="113">
        <v>0</v>
      </c>
      <c r="M35" s="113">
        <v>0</v>
      </c>
      <c r="N35" s="33">
        <v>44076</v>
      </c>
      <c r="O35" s="252" t="s">
        <v>103</v>
      </c>
      <c r="P35" s="68"/>
      <c r="Q35" s="68"/>
      <c r="R35" s="68"/>
    </row>
    <row r="36" spans="1:18" ht="31.5" hidden="1" outlineLevel="1" x14ac:dyDescent="0.25">
      <c r="A36" s="219">
        <v>1</v>
      </c>
      <c r="B36" s="220">
        <v>1</v>
      </c>
      <c r="C36" s="221">
        <v>19</v>
      </c>
      <c r="D36" s="222"/>
      <c r="E36" s="85" t="s">
        <v>50</v>
      </c>
      <c r="F36" s="69" t="s">
        <v>42</v>
      </c>
      <c r="G36" s="32">
        <v>1</v>
      </c>
      <c r="H36" s="114">
        <v>113</v>
      </c>
      <c r="I36" s="111">
        <v>0</v>
      </c>
      <c r="J36" s="111">
        <v>0</v>
      </c>
      <c r="K36" s="114">
        <v>113</v>
      </c>
      <c r="L36" s="113">
        <v>0</v>
      </c>
      <c r="M36" s="113">
        <v>0</v>
      </c>
      <c r="N36" s="33">
        <v>44076</v>
      </c>
      <c r="O36" s="252" t="s">
        <v>103</v>
      </c>
      <c r="P36" s="68"/>
      <c r="Q36" s="68"/>
      <c r="R36" s="68"/>
    </row>
    <row r="37" spans="1:18" ht="31.5" hidden="1" outlineLevel="1" x14ac:dyDescent="0.25">
      <c r="A37" s="219">
        <v>1</v>
      </c>
      <c r="B37" s="220">
        <v>1</v>
      </c>
      <c r="C37" s="221">
        <v>20</v>
      </c>
      <c r="D37" s="222"/>
      <c r="E37" s="85" t="s">
        <v>51</v>
      </c>
      <c r="F37" s="69" t="s">
        <v>42</v>
      </c>
      <c r="G37" s="32">
        <v>1</v>
      </c>
      <c r="H37" s="114">
        <v>113</v>
      </c>
      <c r="I37" s="111">
        <v>0</v>
      </c>
      <c r="J37" s="111">
        <v>0</v>
      </c>
      <c r="K37" s="114">
        <v>113</v>
      </c>
      <c r="L37" s="113">
        <v>0</v>
      </c>
      <c r="M37" s="113">
        <v>0</v>
      </c>
      <c r="N37" s="33">
        <v>44076</v>
      </c>
      <c r="O37" s="252" t="s">
        <v>103</v>
      </c>
      <c r="P37" s="68"/>
      <c r="Q37" s="68"/>
      <c r="R37" s="68"/>
    </row>
    <row r="38" spans="1:18" ht="31.5" hidden="1" outlineLevel="1" x14ac:dyDescent="0.25">
      <c r="A38" s="219">
        <v>1</v>
      </c>
      <c r="B38" s="220">
        <v>1</v>
      </c>
      <c r="C38" s="221">
        <v>21</v>
      </c>
      <c r="D38" s="222"/>
      <c r="E38" s="85" t="s">
        <v>52</v>
      </c>
      <c r="F38" s="69" t="s">
        <v>42</v>
      </c>
      <c r="G38" s="32">
        <v>1</v>
      </c>
      <c r="H38" s="114">
        <v>113</v>
      </c>
      <c r="I38" s="111">
        <v>0</v>
      </c>
      <c r="J38" s="111">
        <v>0</v>
      </c>
      <c r="K38" s="114">
        <v>113</v>
      </c>
      <c r="L38" s="113">
        <v>0</v>
      </c>
      <c r="M38" s="113">
        <v>0</v>
      </c>
      <c r="N38" s="33">
        <v>44076</v>
      </c>
      <c r="O38" s="252" t="s">
        <v>103</v>
      </c>
      <c r="P38" s="68"/>
      <c r="Q38" s="68"/>
      <c r="R38" s="68"/>
    </row>
    <row r="39" spans="1:18" ht="31.5" hidden="1" outlineLevel="1" x14ac:dyDescent="0.25">
      <c r="A39" s="219">
        <v>1</v>
      </c>
      <c r="B39" s="220">
        <v>1</v>
      </c>
      <c r="C39" s="221">
        <v>22</v>
      </c>
      <c r="D39" s="222"/>
      <c r="E39" s="85" t="s">
        <v>53</v>
      </c>
      <c r="F39" s="69" t="s">
        <v>42</v>
      </c>
      <c r="G39" s="32">
        <v>1</v>
      </c>
      <c r="H39" s="114">
        <v>113</v>
      </c>
      <c r="I39" s="111">
        <v>0</v>
      </c>
      <c r="J39" s="111">
        <v>0</v>
      </c>
      <c r="K39" s="114">
        <v>113</v>
      </c>
      <c r="L39" s="113">
        <v>0</v>
      </c>
      <c r="M39" s="113">
        <v>0</v>
      </c>
      <c r="N39" s="33">
        <v>44076</v>
      </c>
      <c r="O39" s="252" t="s">
        <v>103</v>
      </c>
      <c r="P39" s="68"/>
      <c r="Q39" s="68"/>
      <c r="R39" s="68"/>
    </row>
    <row r="40" spans="1:18" ht="31.5" hidden="1" outlineLevel="1" x14ac:dyDescent="0.25">
      <c r="A40" s="219">
        <v>1</v>
      </c>
      <c r="B40" s="220">
        <v>1</v>
      </c>
      <c r="C40" s="221">
        <v>23</v>
      </c>
      <c r="D40" s="222"/>
      <c r="E40" s="85" t="s">
        <v>54</v>
      </c>
      <c r="F40" s="69" t="s">
        <v>29</v>
      </c>
      <c r="G40" s="32">
        <v>2</v>
      </c>
      <c r="H40" s="114">
        <v>996</v>
      </c>
      <c r="I40" s="111">
        <v>0</v>
      </c>
      <c r="J40" s="111">
        <v>0</v>
      </c>
      <c r="K40" s="114">
        <v>996</v>
      </c>
      <c r="L40" s="113">
        <v>0</v>
      </c>
      <c r="M40" s="113">
        <v>0</v>
      </c>
      <c r="N40" s="33">
        <v>44075</v>
      </c>
      <c r="O40" s="252" t="s">
        <v>103</v>
      </c>
      <c r="P40" s="68"/>
      <c r="Q40" s="68"/>
      <c r="R40" s="68"/>
    </row>
    <row r="41" spans="1:18" ht="31.5" hidden="1" outlineLevel="1" x14ac:dyDescent="0.25">
      <c r="A41" s="219">
        <v>1</v>
      </c>
      <c r="B41" s="220">
        <v>1</v>
      </c>
      <c r="C41" s="221">
        <v>24</v>
      </c>
      <c r="D41" s="222"/>
      <c r="E41" s="85" t="s">
        <v>55</v>
      </c>
      <c r="F41" s="69" t="s">
        <v>29</v>
      </c>
      <c r="G41" s="32">
        <v>1</v>
      </c>
      <c r="H41" s="114">
        <v>186</v>
      </c>
      <c r="I41" s="111">
        <v>0</v>
      </c>
      <c r="J41" s="111">
        <v>0</v>
      </c>
      <c r="K41" s="114">
        <v>186</v>
      </c>
      <c r="L41" s="113">
        <v>0</v>
      </c>
      <c r="M41" s="113">
        <v>0</v>
      </c>
      <c r="N41" s="33">
        <v>44076</v>
      </c>
      <c r="O41" s="252" t="s">
        <v>103</v>
      </c>
      <c r="P41" s="68"/>
      <c r="Q41" s="68"/>
      <c r="R41" s="68"/>
    </row>
    <row r="42" spans="1:18" hidden="1" outlineLevel="1" x14ac:dyDescent="0.25">
      <c r="A42" s="219">
        <v>1</v>
      </c>
      <c r="B42" s="220">
        <v>1</v>
      </c>
      <c r="C42" s="221">
        <v>25</v>
      </c>
      <c r="D42" s="222"/>
      <c r="E42" s="85" t="s">
        <v>56</v>
      </c>
      <c r="F42" s="69" t="s">
        <v>29</v>
      </c>
      <c r="G42" s="32">
        <v>114</v>
      </c>
      <c r="H42" s="114">
        <v>410</v>
      </c>
      <c r="I42" s="111">
        <v>0</v>
      </c>
      <c r="J42" s="111">
        <v>0</v>
      </c>
      <c r="K42" s="23">
        <v>0</v>
      </c>
      <c r="L42" s="23">
        <v>0</v>
      </c>
      <c r="M42" s="116">
        <v>410</v>
      </c>
      <c r="N42" s="33">
        <v>43983</v>
      </c>
      <c r="O42" s="253" t="s">
        <v>38</v>
      </c>
      <c r="P42" s="35"/>
      <c r="Q42" s="35"/>
      <c r="R42" s="35"/>
    </row>
    <row r="43" spans="1:18" hidden="1" outlineLevel="1" x14ac:dyDescent="0.25">
      <c r="A43" s="219">
        <v>1</v>
      </c>
      <c r="B43" s="220">
        <v>1</v>
      </c>
      <c r="C43" s="221">
        <v>26</v>
      </c>
      <c r="D43" s="222"/>
      <c r="E43" s="85" t="s">
        <v>57</v>
      </c>
      <c r="F43" s="69" t="s">
        <v>29</v>
      </c>
      <c r="G43" s="32">
        <v>82</v>
      </c>
      <c r="H43" s="114">
        <v>92</v>
      </c>
      <c r="I43" s="111">
        <v>0</v>
      </c>
      <c r="J43" s="111">
        <v>0</v>
      </c>
      <c r="K43" s="23">
        <v>0</v>
      </c>
      <c r="L43" s="23">
        <v>0</v>
      </c>
      <c r="M43" s="116">
        <v>92</v>
      </c>
      <c r="N43" s="33">
        <v>43983</v>
      </c>
      <c r="O43" s="253" t="s">
        <v>38</v>
      </c>
      <c r="P43" s="35"/>
      <c r="Q43" s="35"/>
      <c r="R43" s="35"/>
    </row>
    <row r="44" spans="1:18" hidden="1" outlineLevel="1" x14ac:dyDescent="0.25">
      <c r="A44" s="219">
        <v>1</v>
      </c>
      <c r="B44" s="220">
        <v>1</v>
      </c>
      <c r="C44" s="221">
        <v>27</v>
      </c>
      <c r="D44" s="222"/>
      <c r="E44" s="85" t="s">
        <v>58</v>
      </c>
      <c r="F44" s="69" t="s">
        <v>36</v>
      </c>
      <c r="G44" s="32">
        <v>37</v>
      </c>
      <c r="H44" s="114">
        <v>1900</v>
      </c>
      <c r="I44" s="111">
        <v>0</v>
      </c>
      <c r="J44" s="111">
        <v>0</v>
      </c>
      <c r="K44" s="23">
        <v>0</v>
      </c>
      <c r="L44" s="23">
        <v>0</v>
      </c>
      <c r="M44" s="116">
        <v>1900</v>
      </c>
      <c r="N44" s="33">
        <v>44104</v>
      </c>
      <c r="O44" s="253" t="s">
        <v>38</v>
      </c>
      <c r="P44" s="35"/>
      <c r="Q44" s="35"/>
      <c r="R44" s="35"/>
    </row>
    <row r="45" spans="1:18" hidden="1" outlineLevel="1" x14ac:dyDescent="0.25">
      <c r="A45" s="219">
        <v>1</v>
      </c>
      <c r="B45" s="220">
        <v>1</v>
      </c>
      <c r="C45" s="221">
        <v>28</v>
      </c>
      <c r="D45" s="222"/>
      <c r="E45" s="85" t="s">
        <v>59</v>
      </c>
      <c r="F45" s="69" t="s">
        <v>60</v>
      </c>
      <c r="G45" s="32">
        <v>31</v>
      </c>
      <c r="H45" s="114">
        <v>650</v>
      </c>
      <c r="I45" s="111">
        <v>0</v>
      </c>
      <c r="J45" s="111">
        <v>0</v>
      </c>
      <c r="K45" s="23">
        <v>0</v>
      </c>
      <c r="L45" s="23">
        <v>0</v>
      </c>
      <c r="M45" s="116">
        <v>650</v>
      </c>
      <c r="N45" s="33">
        <v>43983</v>
      </c>
      <c r="O45" s="253" t="s">
        <v>38</v>
      </c>
      <c r="P45" s="35"/>
      <c r="Q45" s="35"/>
      <c r="R45" s="35"/>
    </row>
    <row r="46" spans="1:18" hidden="1" outlineLevel="1" x14ac:dyDescent="0.25">
      <c r="A46" s="219">
        <v>1</v>
      </c>
      <c r="B46" s="220">
        <v>1</v>
      </c>
      <c r="C46" s="221">
        <v>29</v>
      </c>
      <c r="D46" s="222"/>
      <c r="E46" s="85" t="s">
        <v>61</v>
      </c>
      <c r="F46" s="69" t="s">
        <v>29</v>
      </c>
      <c r="G46" s="32">
        <v>62</v>
      </c>
      <c r="H46" s="114">
        <v>230</v>
      </c>
      <c r="I46" s="111">
        <v>0</v>
      </c>
      <c r="J46" s="111">
        <v>0</v>
      </c>
      <c r="K46" s="23">
        <v>0</v>
      </c>
      <c r="L46" s="23">
        <v>0</v>
      </c>
      <c r="M46" s="116">
        <v>230</v>
      </c>
      <c r="N46" s="33">
        <v>43738</v>
      </c>
      <c r="O46" s="253" t="s">
        <v>38</v>
      </c>
      <c r="P46" s="35"/>
      <c r="Q46" s="35"/>
      <c r="R46" s="35"/>
    </row>
    <row r="47" spans="1:18" hidden="1" outlineLevel="1" x14ac:dyDescent="0.25">
      <c r="A47" s="219">
        <v>1</v>
      </c>
      <c r="B47" s="220">
        <v>1</v>
      </c>
      <c r="C47" s="221">
        <v>30</v>
      </c>
      <c r="D47" s="222"/>
      <c r="E47" s="85" t="s">
        <v>62</v>
      </c>
      <c r="F47" s="69" t="s">
        <v>29</v>
      </c>
      <c r="G47" s="32">
        <v>700</v>
      </c>
      <c r="H47" s="114">
        <v>800</v>
      </c>
      <c r="I47" s="111">
        <v>0</v>
      </c>
      <c r="J47" s="111">
        <v>0</v>
      </c>
      <c r="K47" s="23">
        <v>0</v>
      </c>
      <c r="L47" s="23">
        <v>0</v>
      </c>
      <c r="M47" s="116">
        <v>800</v>
      </c>
      <c r="N47" s="33">
        <v>43710</v>
      </c>
      <c r="O47" s="253" t="s">
        <v>38</v>
      </c>
      <c r="P47" s="35"/>
      <c r="Q47" s="35"/>
      <c r="R47" s="35"/>
    </row>
    <row r="48" spans="1:18" hidden="1" outlineLevel="1" x14ac:dyDescent="0.25">
      <c r="A48" s="219">
        <v>1</v>
      </c>
      <c r="B48" s="220">
        <v>1</v>
      </c>
      <c r="C48" s="221">
        <v>31</v>
      </c>
      <c r="D48" s="222"/>
      <c r="E48" s="85" t="s">
        <v>63</v>
      </c>
      <c r="F48" s="69" t="s">
        <v>29</v>
      </c>
      <c r="G48" s="32">
        <v>3</v>
      </c>
      <c r="H48" s="114">
        <v>45</v>
      </c>
      <c r="I48" s="111">
        <v>0</v>
      </c>
      <c r="J48" s="111">
        <v>0</v>
      </c>
      <c r="K48" s="23">
        <v>0</v>
      </c>
      <c r="L48" s="23">
        <v>0</v>
      </c>
      <c r="M48" s="116">
        <v>45</v>
      </c>
      <c r="N48" s="33">
        <v>43738</v>
      </c>
      <c r="O48" s="253" t="s">
        <v>38</v>
      </c>
      <c r="P48" s="35"/>
      <c r="Q48" s="35"/>
      <c r="R48" s="35"/>
    </row>
    <row r="49" spans="1:18" hidden="1" outlineLevel="1" x14ac:dyDescent="0.25">
      <c r="A49" s="219">
        <v>1</v>
      </c>
      <c r="B49" s="220">
        <v>1</v>
      </c>
      <c r="C49" s="221">
        <v>32</v>
      </c>
      <c r="D49" s="222"/>
      <c r="E49" s="85" t="s">
        <v>64</v>
      </c>
      <c r="F49" s="69" t="s">
        <v>29</v>
      </c>
      <c r="G49" s="32">
        <v>8</v>
      </c>
      <c r="H49" s="114">
        <v>168</v>
      </c>
      <c r="I49" s="111">
        <v>0</v>
      </c>
      <c r="J49" s="111">
        <v>0</v>
      </c>
      <c r="K49" s="23">
        <v>0</v>
      </c>
      <c r="L49" s="23">
        <v>0</v>
      </c>
      <c r="M49" s="116">
        <v>168</v>
      </c>
      <c r="N49" s="33">
        <v>43710</v>
      </c>
      <c r="O49" s="253" t="s">
        <v>38</v>
      </c>
      <c r="P49" s="35"/>
      <c r="Q49" s="35"/>
      <c r="R49" s="35"/>
    </row>
    <row r="50" spans="1:18" hidden="1" outlineLevel="1" x14ac:dyDescent="0.25">
      <c r="A50" s="219">
        <v>1</v>
      </c>
      <c r="B50" s="220">
        <v>1</v>
      </c>
      <c r="C50" s="221">
        <v>33</v>
      </c>
      <c r="D50" s="222"/>
      <c r="E50" s="85" t="s">
        <v>65</v>
      </c>
      <c r="F50" s="69" t="s">
        <v>66</v>
      </c>
      <c r="G50" s="32">
        <v>1500</v>
      </c>
      <c r="H50" s="114">
        <v>1534</v>
      </c>
      <c r="I50" s="111">
        <v>0</v>
      </c>
      <c r="J50" s="111">
        <v>0</v>
      </c>
      <c r="K50" s="23">
        <v>0</v>
      </c>
      <c r="L50" s="23">
        <v>0</v>
      </c>
      <c r="M50" s="116">
        <v>1534</v>
      </c>
      <c r="N50" s="33">
        <v>43738</v>
      </c>
      <c r="O50" s="253" t="s">
        <v>38</v>
      </c>
      <c r="P50" s="35"/>
      <c r="Q50" s="35"/>
      <c r="R50" s="35"/>
    </row>
    <row r="51" spans="1:18" hidden="1" outlineLevel="1" x14ac:dyDescent="0.25">
      <c r="A51" s="219">
        <v>1</v>
      </c>
      <c r="B51" s="220">
        <v>1</v>
      </c>
      <c r="C51" s="221">
        <v>34</v>
      </c>
      <c r="D51" s="222"/>
      <c r="E51" s="85" t="s">
        <v>67</v>
      </c>
      <c r="F51" s="69" t="s">
        <v>36</v>
      </c>
      <c r="G51" s="32">
        <v>36</v>
      </c>
      <c r="H51" s="114"/>
      <c r="I51" s="111">
        <v>0</v>
      </c>
      <c r="J51" s="111">
        <v>0</v>
      </c>
      <c r="K51" s="23">
        <v>0</v>
      </c>
      <c r="L51" s="23">
        <v>0</v>
      </c>
      <c r="M51" s="116"/>
      <c r="N51" s="33">
        <v>43739</v>
      </c>
      <c r="O51" s="253" t="s">
        <v>68</v>
      </c>
      <c r="P51" s="35"/>
      <c r="Q51" s="35"/>
      <c r="R51" s="35"/>
    </row>
    <row r="52" spans="1:18" ht="31.5" hidden="1" outlineLevel="1" x14ac:dyDescent="0.25">
      <c r="A52" s="219">
        <v>1</v>
      </c>
      <c r="B52" s="220">
        <v>1</v>
      </c>
      <c r="C52" s="221">
        <v>35</v>
      </c>
      <c r="D52" s="222"/>
      <c r="E52" s="85" t="s">
        <v>69</v>
      </c>
      <c r="F52" s="69" t="s">
        <v>36</v>
      </c>
      <c r="G52" s="32">
        <v>41</v>
      </c>
      <c r="H52" s="114">
        <v>200</v>
      </c>
      <c r="I52" s="111">
        <v>0</v>
      </c>
      <c r="J52" s="111">
        <v>0</v>
      </c>
      <c r="K52" s="23">
        <v>0</v>
      </c>
      <c r="L52" s="23">
        <v>0</v>
      </c>
      <c r="M52" s="116">
        <v>200</v>
      </c>
      <c r="N52" s="33">
        <v>43738</v>
      </c>
      <c r="O52" s="253" t="s">
        <v>38</v>
      </c>
      <c r="P52" s="35"/>
      <c r="Q52" s="35"/>
      <c r="R52" s="35"/>
    </row>
    <row r="53" spans="1:18" hidden="1" outlineLevel="1" x14ac:dyDescent="0.25">
      <c r="A53" s="219">
        <v>1</v>
      </c>
      <c r="B53" s="220">
        <v>1</v>
      </c>
      <c r="C53" s="221">
        <v>36</v>
      </c>
      <c r="D53" s="222"/>
      <c r="E53" s="85" t="s">
        <v>70</v>
      </c>
      <c r="F53" s="69" t="s">
        <v>71</v>
      </c>
      <c r="G53" s="32">
        <v>50</v>
      </c>
      <c r="H53" s="114">
        <v>14.1</v>
      </c>
      <c r="I53" s="111">
        <v>0</v>
      </c>
      <c r="J53" s="111">
        <v>0</v>
      </c>
      <c r="K53" s="23">
        <v>0</v>
      </c>
      <c r="L53" s="23">
        <v>0</v>
      </c>
      <c r="M53" s="116">
        <v>14</v>
      </c>
      <c r="N53" s="33">
        <v>44104</v>
      </c>
      <c r="O53" s="254" t="s">
        <v>72</v>
      </c>
      <c r="P53" s="38"/>
      <c r="Q53" s="38"/>
      <c r="R53" s="38"/>
    </row>
    <row r="54" spans="1:18" ht="31.5" hidden="1" outlineLevel="1" x14ac:dyDescent="0.25">
      <c r="A54" s="219">
        <v>1</v>
      </c>
      <c r="B54" s="220">
        <v>1</v>
      </c>
      <c r="C54" s="221">
        <v>37</v>
      </c>
      <c r="D54" s="222"/>
      <c r="E54" s="85" t="s">
        <v>96</v>
      </c>
      <c r="F54" s="70" t="s">
        <v>71</v>
      </c>
      <c r="G54" s="35">
        <v>85</v>
      </c>
      <c r="H54" s="117">
        <v>392</v>
      </c>
      <c r="I54" s="111">
        <v>0</v>
      </c>
      <c r="J54" s="111">
        <v>0</v>
      </c>
      <c r="K54" s="23">
        <v>0</v>
      </c>
      <c r="L54" s="23">
        <v>0</v>
      </c>
      <c r="M54" s="117">
        <v>392</v>
      </c>
      <c r="N54" s="33">
        <v>44104</v>
      </c>
      <c r="O54" s="254" t="s">
        <v>72</v>
      </c>
      <c r="P54" s="38"/>
      <c r="Q54" s="38"/>
      <c r="R54" s="38"/>
    </row>
    <row r="55" spans="1:18" ht="31.5" hidden="1" outlineLevel="1" x14ac:dyDescent="0.25">
      <c r="A55" s="219">
        <v>1</v>
      </c>
      <c r="B55" s="220">
        <v>1</v>
      </c>
      <c r="C55" s="221">
        <v>38</v>
      </c>
      <c r="D55" s="222"/>
      <c r="E55" s="86" t="s">
        <v>97</v>
      </c>
      <c r="F55" s="71" t="s">
        <v>71</v>
      </c>
      <c r="G55" s="36">
        <v>90</v>
      </c>
      <c r="H55" s="118">
        <v>146</v>
      </c>
      <c r="I55" s="111">
        <v>0</v>
      </c>
      <c r="J55" s="111">
        <v>0</v>
      </c>
      <c r="K55" s="23">
        <v>0</v>
      </c>
      <c r="L55" s="23">
        <v>0</v>
      </c>
      <c r="M55" s="119">
        <v>146</v>
      </c>
      <c r="N55" s="33">
        <v>44104</v>
      </c>
      <c r="O55" s="253" t="s">
        <v>73</v>
      </c>
      <c r="P55" s="35"/>
      <c r="Q55" s="35"/>
      <c r="R55" s="35"/>
    </row>
    <row r="56" spans="1:18" hidden="1" outlineLevel="1" x14ac:dyDescent="0.25">
      <c r="A56" s="219">
        <v>1</v>
      </c>
      <c r="B56" s="220">
        <v>1</v>
      </c>
      <c r="C56" s="221">
        <v>39</v>
      </c>
      <c r="D56" s="222"/>
      <c r="E56" s="79" t="s">
        <v>74</v>
      </c>
      <c r="F56" s="37" t="s">
        <v>71</v>
      </c>
      <c r="G56" s="37">
        <v>63</v>
      </c>
      <c r="H56" s="119">
        <v>93</v>
      </c>
      <c r="I56" s="111">
        <v>0</v>
      </c>
      <c r="J56" s="111">
        <v>0</v>
      </c>
      <c r="K56" s="23">
        <v>0</v>
      </c>
      <c r="L56" s="23">
        <v>0</v>
      </c>
      <c r="M56" s="119">
        <v>93</v>
      </c>
      <c r="N56" s="33">
        <v>44104</v>
      </c>
      <c r="O56" s="253" t="s">
        <v>73</v>
      </c>
      <c r="P56" s="35"/>
      <c r="Q56" s="35"/>
      <c r="R56" s="35"/>
    </row>
    <row r="57" spans="1:18" hidden="1" outlineLevel="1" x14ac:dyDescent="0.25">
      <c r="A57" s="219">
        <v>1</v>
      </c>
      <c r="B57" s="220">
        <v>1</v>
      </c>
      <c r="C57" s="221">
        <v>40</v>
      </c>
      <c r="D57" s="222"/>
      <c r="E57" s="79" t="s">
        <v>98</v>
      </c>
      <c r="F57" s="36" t="s">
        <v>71</v>
      </c>
      <c r="G57" s="36">
        <v>110</v>
      </c>
      <c r="H57" s="118">
        <v>372</v>
      </c>
      <c r="I57" s="111">
        <v>0</v>
      </c>
      <c r="J57" s="111">
        <v>0</v>
      </c>
      <c r="K57" s="23">
        <v>0</v>
      </c>
      <c r="L57" s="23">
        <v>0</v>
      </c>
      <c r="M57" s="119">
        <v>372</v>
      </c>
      <c r="N57" s="33">
        <v>44104</v>
      </c>
      <c r="O57" s="253" t="s">
        <v>73</v>
      </c>
      <c r="P57" s="35"/>
      <c r="Q57" s="35"/>
      <c r="R57" s="35"/>
    </row>
    <row r="58" spans="1:18" hidden="1" outlineLevel="1" x14ac:dyDescent="0.25">
      <c r="A58" s="219">
        <v>1</v>
      </c>
      <c r="B58" s="220">
        <v>1</v>
      </c>
      <c r="C58" s="221">
        <v>41</v>
      </c>
      <c r="D58" s="222"/>
      <c r="E58" s="79" t="s">
        <v>75</v>
      </c>
      <c r="F58" s="36" t="s">
        <v>71</v>
      </c>
      <c r="G58" s="36">
        <v>80</v>
      </c>
      <c r="H58" s="118">
        <v>215</v>
      </c>
      <c r="I58" s="111">
        <v>0</v>
      </c>
      <c r="J58" s="111">
        <v>0</v>
      </c>
      <c r="K58" s="23">
        <v>0</v>
      </c>
      <c r="L58" s="23">
        <v>0</v>
      </c>
      <c r="M58" s="119">
        <v>215</v>
      </c>
      <c r="N58" s="33">
        <v>44104</v>
      </c>
      <c r="O58" s="253" t="s">
        <v>73</v>
      </c>
      <c r="P58" s="35"/>
      <c r="Q58" s="35"/>
      <c r="R58" s="35"/>
    </row>
    <row r="59" spans="1:18" ht="31.5" hidden="1" outlineLevel="1" x14ac:dyDescent="0.25">
      <c r="A59" s="219">
        <v>1</v>
      </c>
      <c r="B59" s="220">
        <v>1</v>
      </c>
      <c r="C59" s="221">
        <v>42</v>
      </c>
      <c r="D59" s="222"/>
      <c r="E59" s="87" t="s">
        <v>99</v>
      </c>
      <c r="F59" s="32" t="s">
        <v>71</v>
      </c>
      <c r="G59" s="32">
        <v>280</v>
      </c>
      <c r="H59" s="114">
        <v>451</v>
      </c>
      <c r="I59" s="111">
        <v>0</v>
      </c>
      <c r="J59" s="111">
        <v>0</v>
      </c>
      <c r="K59" s="23">
        <v>0</v>
      </c>
      <c r="L59" s="23">
        <v>0</v>
      </c>
      <c r="M59" s="116">
        <v>451</v>
      </c>
      <c r="N59" s="33">
        <v>44104</v>
      </c>
      <c r="O59" s="253" t="s">
        <v>73</v>
      </c>
      <c r="P59" s="35"/>
      <c r="Q59" s="35"/>
      <c r="R59" s="35"/>
    </row>
    <row r="60" spans="1:18" ht="31.5" hidden="1" outlineLevel="1" x14ac:dyDescent="0.25">
      <c r="A60" s="219">
        <v>1</v>
      </c>
      <c r="B60" s="220">
        <v>1</v>
      </c>
      <c r="C60" s="221">
        <v>43</v>
      </c>
      <c r="D60" s="222"/>
      <c r="E60" s="87" t="s">
        <v>100</v>
      </c>
      <c r="F60" s="32" t="s">
        <v>71</v>
      </c>
      <c r="G60" s="32">
        <v>35</v>
      </c>
      <c r="H60" s="114">
        <v>162</v>
      </c>
      <c r="I60" s="111">
        <v>0</v>
      </c>
      <c r="J60" s="111">
        <v>0</v>
      </c>
      <c r="K60" s="23">
        <v>0</v>
      </c>
      <c r="L60" s="23">
        <v>0</v>
      </c>
      <c r="M60" s="116">
        <v>162</v>
      </c>
      <c r="N60" s="33">
        <v>44104</v>
      </c>
      <c r="O60" s="253" t="s">
        <v>76</v>
      </c>
      <c r="P60" s="35"/>
      <c r="Q60" s="35"/>
      <c r="R60" s="35"/>
    </row>
    <row r="61" spans="1:18" ht="31.5" hidden="1" outlineLevel="1" x14ac:dyDescent="0.25">
      <c r="A61" s="219">
        <v>1</v>
      </c>
      <c r="B61" s="220">
        <v>1</v>
      </c>
      <c r="C61" s="221">
        <v>44</v>
      </c>
      <c r="D61" s="222"/>
      <c r="E61" s="88" t="s">
        <v>77</v>
      </c>
      <c r="F61" s="34" t="s">
        <v>71</v>
      </c>
      <c r="G61" s="34">
        <v>14</v>
      </c>
      <c r="H61" s="115">
        <v>43</v>
      </c>
      <c r="I61" s="111">
        <v>0</v>
      </c>
      <c r="J61" s="111">
        <v>0</v>
      </c>
      <c r="K61" s="23">
        <v>0</v>
      </c>
      <c r="L61" s="23">
        <v>0</v>
      </c>
      <c r="M61" s="120">
        <v>43</v>
      </c>
      <c r="N61" s="33">
        <v>44104</v>
      </c>
      <c r="O61" s="253" t="s">
        <v>76</v>
      </c>
      <c r="P61" s="35"/>
      <c r="Q61" s="35"/>
      <c r="R61" s="35"/>
    </row>
    <row r="62" spans="1:18" hidden="1" outlineLevel="1" x14ac:dyDescent="0.25">
      <c r="A62" s="219">
        <v>1</v>
      </c>
      <c r="B62" s="220">
        <v>1</v>
      </c>
      <c r="C62" s="221">
        <v>45</v>
      </c>
      <c r="D62" s="222"/>
      <c r="E62" s="89" t="s">
        <v>78</v>
      </c>
      <c r="F62" s="38" t="s">
        <v>71</v>
      </c>
      <c r="G62" s="38">
        <v>13</v>
      </c>
      <c r="H62" s="117">
        <v>34</v>
      </c>
      <c r="I62" s="111">
        <v>0</v>
      </c>
      <c r="J62" s="111">
        <v>0</v>
      </c>
      <c r="K62" s="23">
        <v>0</v>
      </c>
      <c r="L62" s="23">
        <v>0</v>
      </c>
      <c r="M62" s="121">
        <v>34</v>
      </c>
      <c r="N62" s="33">
        <v>44104</v>
      </c>
      <c r="O62" s="253" t="s">
        <v>76</v>
      </c>
      <c r="P62" s="35"/>
      <c r="Q62" s="35"/>
      <c r="R62" s="35"/>
    </row>
    <row r="63" spans="1:18" hidden="1" outlineLevel="1" x14ac:dyDescent="0.25">
      <c r="A63" s="219">
        <v>1</v>
      </c>
      <c r="B63" s="220">
        <v>1</v>
      </c>
      <c r="C63" s="221">
        <v>46</v>
      </c>
      <c r="D63" s="222"/>
      <c r="E63" s="90" t="s">
        <v>79</v>
      </c>
      <c r="F63" s="72" t="s">
        <v>71</v>
      </c>
      <c r="G63" s="39">
        <v>32</v>
      </c>
      <c r="H63" s="122">
        <v>110</v>
      </c>
      <c r="I63" s="111">
        <v>0</v>
      </c>
      <c r="J63" s="111">
        <v>0</v>
      </c>
      <c r="K63" s="23">
        <v>0</v>
      </c>
      <c r="L63" s="23">
        <v>0</v>
      </c>
      <c r="M63" s="123">
        <v>110</v>
      </c>
      <c r="N63" s="33">
        <v>44104</v>
      </c>
      <c r="O63" s="253" t="s">
        <v>76</v>
      </c>
      <c r="P63" s="35"/>
      <c r="Q63" s="35"/>
      <c r="R63" s="35"/>
    </row>
    <row r="64" spans="1:18" ht="31.5" hidden="1" outlineLevel="1" x14ac:dyDescent="0.25">
      <c r="A64" s="219">
        <v>1</v>
      </c>
      <c r="B64" s="220">
        <v>1</v>
      </c>
      <c r="C64" s="221">
        <v>47</v>
      </c>
      <c r="D64" s="222"/>
      <c r="E64" s="90" t="s">
        <v>80</v>
      </c>
      <c r="F64" s="30" t="s">
        <v>71</v>
      </c>
      <c r="G64" s="30">
        <v>127</v>
      </c>
      <c r="H64" s="111">
        <v>328</v>
      </c>
      <c r="I64" s="111">
        <v>0</v>
      </c>
      <c r="J64" s="111">
        <v>0</v>
      </c>
      <c r="K64" s="23">
        <v>0</v>
      </c>
      <c r="L64" s="23">
        <v>0</v>
      </c>
      <c r="M64" s="124">
        <v>328</v>
      </c>
      <c r="N64" s="33">
        <v>44104</v>
      </c>
      <c r="O64" s="253" t="s">
        <v>76</v>
      </c>
      <c r="P64" s="35"/>
      <c r="Q64" s="35"/>
      <c r="R64" s="35"/>
    </row>
    <row r="65" spans="1:18" ht="16.5" hidden="1" outlineLevel="1" thickBot="1" x14ac:dyDescent="0.3">
      <c r="A65" s="223">
        <v>1</v>
      </c>
      <c r="B65" s="224">
        <v>1</v>
      </c>
      <c r="C65" s="225">
        <v>48</v>
      </c>
      <c r="D65" s="226"/>
      <c r="E65" s="180" t="s">
        <v>81</v>
      </c>
      <c r="F65" s="181" t="s">
        <v>71</v>
      </c>
      <c r="G65" s="181">
        <v>90</v>
      </c>
      <c r="H65" s="182">
        <v>169</v>
      </c>
      <c r="I65" s="182">
        <v>0</v>
      </c>
      <c r="J65" s="182">
        <v>0</v>
      </c>
      <c r="K65" s="164">
        <v>0</v>
      </c>
      <c r="L65" s="164">
        <v>0</v>
      </c>
      <c r="M65" s="183">
        <v>169</v>
      </c>
      <c r="N65" s="184">
        <v>44104</v>
      </c>
      <c r="O65" s="255" t="s">
        <v>72</v>
      </c>
      <c r="P65" s="38"/>
      <c r="Q65" s="38"/>
      <c r="R65" s="38"/>
    </row>
    <row r="66" spans="1:18" s="9" customFormat="1" ht="31.5" collapsed="1" x14ac:dyDescent="0.25">
      <c r="A66" s="211">
        <v>2</v>
      </c>
      <c r="B66" s="212"/>
      <c r="C66" s="213"/>
      <c r="D66" s="214"/>
      <c r="E66" s="178" t="s">
        <v>484</v>
      </c>
      <c r="F66" s="178"/>
      <c r="G66" s="178"/>
      <c r="H66" s="179">
        <f>H67</f>
        <v>1078</v>
      </c>
      <c r="I66" s="179">
        <f t="shared" ref="I66:M66" si="2">I67</f>
        <v>0</v>
      </c>
      <c r="J66" s="179">
        <f t="shared" si="2"/>
        <v>0</v>
      </c>
      <c r="K66" s="179">
        <f t="shared" si="2"/>
        <v>1078</v>
      </c>
      <c r="L66" s="179">
        <f t="shared" si="2"/>
        <v>0</v>
      </c>
      <c r="M66" s="179">
        <f t="shared" si="2"/>
        <v>0</v>
      </c>
      <c r="N66" s="178"/>
      <c r="O66" s="256"/>
      <c r="P66" s="287"/>
      <c r="Q66" s="287"/>
      <c r="R66" s="287"/>
    </row>
    <row r="67" spans="1:18" ht="31.5" x14ac:dyDescent="0.25">
      <c r="A67" s="215">
        <v>2</v>
      </c>
      <c r="B67" s="216">
        <v>1</v>
      </c>
      <c r="C67" s="217"/>
      <c r="D67" s="218"/>
      <c r="E67" s="76" t="s">
        <v>254</v>
      </c>
      <c r="F67" s="67"/>
      <c r="G67" s="67"/>
      <c r="H67" s="132">
        <f>SUM(H68:H78)</f>
        <v>1078</v>
      </c>
      <c r="I67" s="132">
        <f t="shared" ref="I67:M67" si="3">SUM(I68:I78)</f>
        <v>0</v>
      </c>
      <c r="J67" s="132">
        <f t="shared" si="3"/>
        <v>0</v>
      </c>
      <c r="K67" s="132">
        <f t="shared" si="3"/>
        <v>1078</v>
      </c>
      <c r="L67" s="132">
        <f t="shared" si="3"/>
        <v>0</v>
      </c>
      <c r="M67" s="132">
        <f t="shared" si="3"/>
        <v>0</v>
      </c>
      <c r="N67" s="201">
        <v>44075</v>
      </c>
      <c r="O67" s="251" t="s">
        <v>236</v>
      </c>
      <c r="P67" s="62"/>
      <c r="Q67" s="62"/>
      <c r="R67" s="62"/>
    </row>
    <row r="68" spans="1:18" s="9" customFormat="1" ht="31.5" hidden="1" outlineLevel="1" x14ac:dyDescent="0.25">
      <c r="A68" s="219">
        <v>2</v>
      </c>
      <c r="B68" s="220">
        <v>1</v>
      </c>
      <c r="C68" s="221">
        <v>1</v>
      </c>
      <c r="D68" s="222"/>
      <c r="E68" s="91" t="s">
        <v>234</v>
      </c>
      <c r="F68" s="4" t="s">
        <v>235</v>
      </c>
      <c r="G68" s="4">
        <v>210</v>
      </c>
      <c r="H68" s="23">
        <v>80</v>
      </c>
      <c r="I68" s="23">
        <v>0</v>
      </c>
      <c r="J68" s="23">
        <v>0</v>
      </c>
      <c r="K68" s="23">
        <v>80</v>
      </c>
      <c r="L68" s="23">
        <v>0</v>
      </c>
      <c r="M68" s="23">
        <v>0</v>
      </c>
      <c r="N68" s="2">
        <v>44075</v>
      </c>
      <c r="O68" s="257" t="s">
        <v>236</v>
      </c>
      <c r="P68" s="3"/>
      <c r="Q68" s="3"/>
      <c r="R68" s="3"/>
    </row>
    <row r="69" spans="1:18" s="9" customFormat="1" ht="31.5" hidden="1" outlineLevel="1" x14ac:dyDescent="0.25">
      <c r="A69" s="219">
        <v>2</v>
      </c>
      <c r="B69" s="220">
        <v>1</v>
      </c>
      <c r="C69" s="221">
        <v>2</v>
      </c>
      <c r="D69" s="222"/>
      <c r="E69" s="92" t="s">
        <v>237</v>
      </c>
      <c r="F69" s="3" t="s">
        <v>235</v>
      </c>
      <c r="G69" s="3"/>
      <c r="H69" s="26">
        <v>30</v>
      </c>
      <c r="I69" s="23">
        <v>0</v>
      </c>
      <c r="J69" s="23">
        <v>0</v>
      </c>
      <c r="K69" s="105">
        <v>30</v>
      </c>
      <c r="L69" s="23">
        <v>0</v>
      </c>
      <c r="M69" s="23">
        <v>0</v>
      </c>
      <c r="N69" s="2">
        <v>43983</v>
      </c>
      <c r="O69" s="257" t="s">
        <v>238</v>
      </c>
      <c r="P69" s="3"/>
      <c r="Q69" s="3"/>
      <c r="R69" s="3"/>
    </row>
    <row r="70" spans="1:18" s="9" customFormat="1" ht="31.5" hidden="1" outlineLevel="1" x14ac:dyDescent="0.25">
      <c r="A70" s="219">
        <v>2</v>
      </c>
      <c r="B70" s="220">
        <v>1</v>
      </c>
      <c r="C70" s="221">
        <v>3</v>
      </c>
      <c r="D70" s="222"/>
      <c r="E70" s="92" t="s">
        <v>239</v>
      </c>
      <c r="F70" s="3" t="s">
        <v>212</v>
      </c>
      <c r="G70" s="3">
        <v>2</v>
      </c>
      <c r="H70" s="26">
        <v>120</v>
      </c>
      <c r="I70" s="23">
        <v>0</v>
      </c>
      <c r="J70" s="23">
        <v>0</v>
      </c>
      <c r="K70" s="105">
        <v>120</v>
      </c>
      <c r="L70" s="23">
        <v>0</v>
      </c>
      <c r="M70" s="23">
        <v>0</v>
      </c>
      <c r="N70" s="2">
        <v>44075</v>
      </c>
      <c r="O70" s="257" t="s">
        <v>238</v>
      </c>
      <c r="P70" s="3"/>
      <c r="Q70" s="3"/>
      <c r="R70" s="3"/>
    </row>
    <row r="71" spans="1:18" s="9" customFormat="1" ht="31.5" hidden="1" outlineLevel="1" x14ac:dyDescent="0.25">
      <c r="A71" s="219">
        <v>2</v>
      </c>
      <c r="B71" s="220">
        <v>1</v>
      </c>
      <c r="C71" s="221">
        <v>4</v>
      </c>
      <c r="D71" s="222"/>
      <c r="E71" s="92" t="s">
        <v>240</v>
      </c>
      <c r="F71" s="3" t="s">
        <v>235</v>
      </c>
      <c r="G71" s="3"/>
      <c r="H71" s="26">
        <v>50</v>
      </c>
      <c r="I71" s="23">
        <v>0</v>
      </c>
      <c r="J71" s="23">
        <v>0</v>
      </c>
      <c r="K71" s="105">
        <v>50</v>
      </c>
      <c r="L71" s="23">
        <v>0</v>
      </c>
      <c r="M71" s="23">
        <v>0</v>
      </c>
      <c r="N71" s="2">
        <v>44075</v>
      </c>
      <c r="O71" s="257" t="s">
        <v>236</v>
      </c>
      <c r="P71" s="3"/>
      <c r="Q71" s="3"/>
      <c r="R71" s="3"/>
    </row>
    <row r="72" spans="1:18" s="9" customFormat="1" ht="31.5" hidden="1" outlineLevel="1" x14ac:dyDescent="0.25">
      <c r="A72" s="219">
        <v>2</v>
      </c>
      <c r="B72" s="220">
        <v>1</v>
      </c>
      <c r="C72" s="221">
        <v>5</v>
      </c>
      <c r="D72" s="222"/>
      <c r="E72" s="92" t="s">
        <v>241</v>
      </c>
      <c r="F72" s="3" t="s">
        <v>212</v>
      </c>
      <c r="G72" s="3">
        <v>2</v>
      </c>
      <c r="H72" s="26">
        <v>100</v>
      </c>
      <c r="I72" s="23">
        <v>0</v>
      </c>
      <c r="J72" s="23">
        <v>0</v>
      </c>
      <c r="K72" s="105">
        <v>100</v>
      </c>
      <c r="L72" s="23">
        <v>0</v>
      </c>
      <c r="M72" s="23">
        <v>0</v>
      </c>
      <c r="N72" s="2">
        <v>44044</v>
      </c>
      <c r="O72" s="257" t="s">
        <v>242</v>
      </c>
      <c r="P72" s="3"/>
      <c r="Q72" s="3"/>
      <c r="R72" s="3"/>
    </row>
    <row r="73" spans="1:18" s="9" customFormat="1" ht="47.25" hidden="1" outlineLevel="1" x14ac:dyDescent="0.25">
      <c r="A73" s="219">
        <v>2</v>
      </c>
      <c r="B73" s="220">
        <v>1</v>
      </c>
      <c r="C73" s="221">
        <v>6</v>
      </c>
      <c r="D73" s="222"/>
      <c r="E73" s="92" t="s">
        <v>243</v>
      </c>
      <c r="F73" s="3" t="s">
        <v>244</v>
      </c>
      <c r="G73" s="3">
        <v>3</v>
      </c>
      <c r="H73" s="26">
        <v>18</v>
      </c>
      <c r="I73" s="23">
        <v>0</v>
      </c>
      <c r="J73" s="23">
        <v>0</v>
      </c>
      <c r="K73" s="105">
        <v>18</v>
      </c>
      <c r="L73" s="23">
        <v>0</v>
      </c>
      <c r="M73" s="23">
        <v>0</v>
      </c>
      <c r="N73" s="2">
        <v>44075</v>
      </c>
      <c r="O73" s="257" t="s">
        <v>245</v>
      </c>
      <c r="P73" s="3"/>
      <c r="Q73" s="3"/>
      <c r="R73" s="3"/>
    </row>
    <row r="74" spans="1:18" s="9" customFormat="1" ht="47.25" hidden="1" outlineLevel="1" x14ac:dyDescent="0.25">
      <c r="A74" s="219">
        <v>2</v>
      </c>
      <c r="B74" s="220">
        <v>1</v>
      </c>
      <c r="C74" s="221">
        <v>7</v>
      </c>
      <c r="D74" s="222"/>
      <c r="E74" s="92" t="s">
        <v>246</v>
      </c>
      <c r="F74" s="3" t="s">
        <v>212</v>
      </c>
      <c r="G74" s="3">
        <v>23</v>
      </c>
      <c r="H74" s="26">
        <v>100</v>
      </c>
      <c r="I74" s="23">
        <v>0</v>
      </c>
      <c r="J74" s="23">
        <v>0</v>
      </c>
      <c r="K74" s="105">
        <v>100</v>
      </c>
      <c r="L74" s="23">
        <v>0</v>
      </c>
      <c r="M74" s="23">
        <v>0</v>
      </c>
      <c r="N74" s="2">
        <v>44075</v>
      </c>
      <c r="O74" s="257" t="s">
        <v>247</v>
      </c>
      <c r="P74" s="3"/>
      <c r="Q74" s="3"/>
      <c r="R74" s="3"/>
    </row>
    <row r="75" spans="1:18" s="9" customFormat="1" ht="47.25" hidden="1" outlineLevel="1" x14ac:dyDescent="0.25">
      <c r="A75" s="219">
        <v>2</v>
      </c>
      <c r="B75" s="220">
        <v>1</v>
      </c>
      <c r="C75" s="221">
        <v>8</v>
      </c>
      <c r="D75" s="222"/>
      <c r="E75" s="92" t="s">
        <v>248</v>
      </c>
      <c r="F75" s="3" t="s">
        <v>212</v>
      </c>
      <c r="G75" s="3">
        <v>23</v>
      </c>
      <c r="H75" s="26">
        <v>260</v>
      </c>
      <c r="I75" s="23">
        <v>0</v>
      </c>
      <c r="J75" s="23">
        <v>0</v>
      </c>
      <c r="K75" s="105">
        <v>260</v>
      </c>
      <c r="L75" s="23">
        <v>0</v>
      </c>
      <c r="M75" s="23">
        <v>0</v>
      </c>
      <c r="N75" s="2">
        <v>44075</v>
      </c>
      <c r="O75" s="257" t="s">
        <v>245</v>
      </c>
      <c r="P75" s="3"/>
      <c r="Q75" s="3"/>
      <c r="R75" s="3"/>
    </row>
    <row r="76" spans="1:18" s="9" customFormat="1" ht="47.25" hidden="1" outlineLevel="1" x14ac:dyDescent="0.25">
      <c r="A76" s="219">
        <v>2</v>
      </c>
      <c r="B76" s="220">
        <v>1</v>
      </c>
      <c r="C76" s="221">
        <v>9</v>
      </c>
      <c r="D76" s="222"/>
      <c r="E76" s="92" t="s">
        <v>249</v>
      </c>
      <c r="F76" s="3" t="s">
        <v>250</v>
      </c>
      <c r="G76" s="3">
        <v>4500</v>
      </c>
      <c r="H76" s="26">
        <v>200</v>
      </c>
      <c r="I76" s="23">
        <v>0</v>
      </c>
      <c r="J76" s="23">
        <v>0</v>
      </c>
      <c r="K76" s="105">
        <v>200</v>
      </c>
      <c r="L76" s="23">
        <v>0</v>
      </c>
      <c r="M76" s="23">
        <v>0</v>
      </c>
      <c r="N76" s="2">
        <v>44075</v>
      </c>
      <c r="O76" s="257" t="s">
        <v>247</v>
      </c>
      <c r="P76" s="3"/>
      <c r="Q76" s="3"/>
      <c r="R76" s="3"/>
    </row>
    <row r="77" spans="1:18" s="9" customFormat="1" ht="31.5" hidden="1" outlineLevel="1" x14ac:dyDescent="0.25">
      <c r="A77" s="219">
        <v>2</v>
      </c>
      <c r="B77" s="220">
        <v>1</v>
      </c>
      <c r="C77" s="221">
        <v>10</v>
      </c>
      <c r="D77" s="222"/>
      <c r="E77" s="92" t="s">
        <v>251</v>
      </c>
      <c r="F77" s="3" t="s">
        <v>212</v>
      </c>
      <c r="G77" s="3">
        <v>14</v>
      </c>
      <c r="H77" s="26">
        <v>100</v>
      </c>
      <c r="I77" s="23">
        <v>0</v>
      </c>
      <c r="J77" s="23">
        <v>0</v>
      </c>
      <c r="K77" s="105">
        <v>100</v>
      </c>
      <c r="L77" s="23">
        <v>0</v>
      </c>
      <c r="M77" s="23">
        <v>0</v>
      </c>
      <c r="N77" s="2">
        <v>44044</v>
      </c>
      <c r="O77" s="257" t="s">
        <v>236</v>
      </c>
      <c r="P77" s="3"/>
      <c r="Q77" s="3"/>
      <c r="R77" s="3"/>
    </row>
    <row r="78" spans="1:18" s="9" customFormat="1" ht="48" hidden="1" outlineLevel="1" thickBot="1" x14ac:dyDescent="0.3">
      <c r="A78" s="223">
        <v>2</v>
      </c>
      <c r="B78" s="224">
        <v>1</v>
      </c>
      <c r="C78" s="225">
        <v>11</v>
      </c>
      <c r="D78" s="226"/>
      <c r="E78" s="177" t="s">
        <v>252</v>
      </c>
      <c r="F78" s="162" t="s">
        <v>209</v>
      </c>
      <c r="G78" s="162">
        <v>4</v>
      </c>
      <c r="H78" s="163">
        <v>20</v>
      </c>
      <c r="I78" s="164">
        <v>0</v>
      </c>
      <c r="J78" s="164">
        <v>0</v>
      </c>
      <c r="K78" s="168">
        <v>20</v>
      </c>
      <c r="L78" s="164">
        <v>0</v>
      </c>
      <c r="M78" s="164">
        <v>0</v>
      </c>
      <c r="N78" s="176">
        <v>44075</v>
      </c>
      <c r="O78" s="258" t="s">
        <v>253</v>
      </c>
      <c r="P78" s="3"/>
      <c r="Q78" s="3"/>
      <c r="R78" s="3"/>
    </row>
    <row r="79" spans="1:18" ht="31.5" collapsed="1" x14ac:dyDescent="0.25">
      <c r="A79" s="211">
        <v>3</v>
      </c>
      <c r="B79" s="212"/>
      <c r="C79" s="213"/>
      <c r="D79" s="214"/>
      <c r="E79" s="149" t="s">
        <v>485</v>
      </c>
      <c r="F79" s="149"/>
      <c r="G79" s="149"/>
      <c r="H79" s="150">
        <f>H80</f>
        <v>11668.847000000002</v>
      </c>
      <c r="I79" s="150">
        <f t="shared" ref="I79:M79" si="4">I80</f>
        <v>3854.5459999999998</v>
      </c>
      <c r="J79" s="150">
        <f t="shared" si="4"/>
        <v>0</v>
      </c>
      <c r="K79" s="150">
        <f t="shared" si="4"/>
        <v>0</v>
      </c>
      <c r="L79" s="150">
        <f t="shared" si="4"/>
        <v>0</v>
      </c>
      <c r="M79" s="150">
        <f t="shared" si="4"/>
        <v>7814.3009999999995</v>
      </c>
      <c r="N79" s="149"/>
      <c r="O79" s="250"/>
      <c r="P79" s="286"/>
      <c r="Q79" s="286"/>
      <c r="R79" s="286"/>
    </row>
    <row r="80" spans="1:18" x14ac:dyDescent="0.25">
      <c r="A80" s="215">
        <v>3</v>
      </c>
      <c r="B80" s="216">
        <v>1</v>
      </c>
      <c r="C80" s="217"/>
      <c r="D80" s="218"/>
      <c r="E80" s="93" t="s">
        <v>101</v>
      </c>
      <c r="F80" s="10"/>
      <c r="G80" s="10"/>
      <c r="H80" s="13">
        <f>SUM(H81:H94)</f>
        <v>11668.847000000002</v>
      </c>
      <c r="I80" s="13">
        <f t="shared" ref="I80:M80" si="5">SUM(I81:I94)</f>
        <v>3854.5459999999998</v>
      </c>
      <c r="J80" s="13">
        <f t="shared" si="5"/>
        <v>0</v>
      </c>
      <c r="K80" s="13">
        <f t="shared" si="5"/>
        <v>0</v>
      </c>
      <c r="L80" s="13">
        <f t="shared" si="5"/>
        <v>0</v>
      </c>
      <c r="M80" s="13">
        <f t="shared" si="5"/>
        <v>7814.3009999999995</v>
      </c>
      <c r="N80" s="201">
        <v>44075</v>
      </c>
      <c r="O80" s="259"/>
      <c r="P80" s="10"/>
      <c r="Q80" s="10"/>
      <c r="R80" s="10"/>
    </row>
    <row r="81" spans="1:18" ht="47.25" hidden="1" outlineLevel="1" x14ac:dyDescent="0.25">
      <c r="A81" s="219">
        <v>3</v>
      </c>
      <c r="B81" s="220">
        <v>1</v>
      </c>
      <c r="C81" s="221">
        <v>1</v>
      </c>
      <c r="D81" s="222"/>
      <c r="E81" s="94" t="s">
        <v>144</v>
      </c>
      <c r="F81" s="15" t="s">
        <v>36</v>
      </c>
      <c r="G81" s="15">
        <v>91</v>
      </c>
      <c r="H81" s="125"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40">
        <v>43983</v>
      </c>
      <c r="O81" s="260" t="s">
        <v>145</v>
      </c>
      <c r="P81" s="15"/>
      <c r="Q81" s="15"/>
      <c r="R81" s="15"/>
    </row>
    <row r="82" spans="1:18" ht="47.25" hidden="1" outlineLevel="1" x14ac:dyDescent="0.25">
      <c r="A82" s="219">
        <v>3</v>
      </c>
      <c r="B82" s="220">
        <v>1</v>
      </c>
      <c r="C82" s="221">
        <v>2</v>
      </c>
      <c r="D82" s="222"/>
      <c r="E82" s="94" t="s">
        <v>146</v>
      </c>
      <c r="F82" s="15" t="s">
        <v>36</v>
      </c>
      <c r="G82" s="15">
        <v>91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40">
        <v>44075</v>
      </c>
      <c r="O82" s="260" t="s">
        <v>145</v>
      </c>
      <c r="P82" s="15"/>
      <c r="Q82" s="15"/>
      <c r="R82" s="15"/>
    </row>
    <row r="83" spans="1:18" ht="47.25" hidden="1" outlineLevel="1" x14ac:dyDescent="0.25">
      <c r="A83" s="219">
        <v>3</v>
      </c>
      <c r="B83" s="220">
        <v>1</v>
      </c>
      <c r="C83" s="221">
        <v>3</v>
      </c>
      <c r="D83" s="222"/>
      <c r="E83" s="94" t="s">
        <v>147</v>
      </c>
      <c r="F83" s="15" t="s">
        <v>161</v>
      </c>
      <c r="G83" s="15">
        <v>91</v>
      </c>
      <c r="H83" s="125">
        <v>300</v>
      </c>
      <c r="I83" s="125">
        <v>300</v>
      </c>
      <c r="J83" s="125">
        <v>0</v>
      </c>
      <c r="K83" s="125">
        <v>0</v>
      </c>
      <c r="L83" s="125">
        <v>0</v>
      </c>
      <c r="M83" s="125">
        <v>0</v>
      </c>
      <c r="N83" s="40">
        <v>44075</v>
      </c>
      <c r="O83" s="260" t="s">
        <v>148</v>
      </c>
      <c r="P83" s="15"/>
      <c r="Q83" s="15"/>
      <c r="R83" s="15"/>
    </row>
    <row r="84" spans="1:18" ht="31.5" hidden="1" outlineLevel="1" x14ac:dyDescent="0.25">
      <c r="A84" s="219">
        <v>3</v>
      </c>
      <c r="B84" s="220">
        <v>1</v>
      </c>
      <c r="C84" s="221">
        <v>4</v>
      </c>
      <c r="D84" s="222"/>
      <c r="E84" s="244" t="s">
        <v>149</v>
      </c>
      <c r="F84" s="15" t="s">
        <v>36</v>
      </c>
      <c r="G84" s="15">
        <v>6</v>
      </c>
      <c r="H84" s="125">
        <v>580.29999999999995</v>
      </c>
      <c r="I84" s="125">
        <v>580.29999999999995</v>
      </c>
      <c r="J84" s="125">
        <v>0</v>
      </c>
      <c r="K84" s="125">
        <v>0</v>
      </c>
      <c r="L84" s="125">
        <v>0</v>
      </c>
      <c r="M84" s="125">
        <v>0</v>
      </c>
      <c r="N84" s="40">
        <v>44075</v>
      </c>
      <c r="O84" s="260" t="s">
        <v>150</v>
      </c>
      <c r="P84" s="15"/>
      <c r="Q84" s="15"/>
      <c r="R84" s="15"/>
    </row>
    <row r="85" spans="1:18" hidden="1" outlineLevel="1" x14ac:dyDescent="0.25">
      <c r="A85" s="219">
        <v>3</v>
      </c>
      <c r="B85" s="220">
        <v>1</v>
      </c>
      <c r="C85" s="221">
        <v>5</v>
      </c>
      <c r="D85" s="222"/>
      <c r="E85" s="94" t="s">
        <v>151</v>
      </c>
      <c r="F85" s="15" t="s">
        <v>36</v>
      </c>
      <c r="G85" s="15">
        <v>1</v>
      </c>
      <c r="H85" s="125">
        <v>2843.6030000000001</v>
      </c>
      <c r="I85" s="125">
        <v>0</v>
      </c>
      <c r="J85" s="125">
        <v>0</v>
      </c>
      <c r="K85" s="125">
        <v>0</v>
      </c>
      <c r="L85" s="125">
        <v>0</v>
      </c>
      <c r="M85" s="125">
        <v>2843.6030000000001</v>
      </c>
      <c r="N85" s="40">
        <v>44075</v>
      </c>
      <c r="O85" s="260" t="s">
        <v>150</v>
      </c>
      <c r="P85" s="15"/>
      <c r="Q85" s="15"/>
      <c r="R85" s="15"/>
    </row>
    <row r="86" spans="1:18" hidden="1" outlineLevel="1" x14ac:dyDescent="0.25">
      <c r="A86" s="219">
        <v>3</v>
      </c>
      <c r="B86" s="220">
        <v>1</v>
      </c>
      <c r="C86" s="221">
        <v>6</v>
      </c>
      <c r="D86" s="222"/>
      <c r="E86" s="94" t="s">
        <v>152</v>
      </c>
      <c r="F86" s="15" t="s">
        <v>36</v>
      </c>
      <c r="G86" s="15">
        <v>1</v>
      </c>
      <c r="H86" s="125">
        <v>1956.02</v>
      </c>
      <c r="I86" s="125">
        <v>0</v>
      </c>
      <c r="J86" s="125">
        <v>0</v>
      </c>
      <c r="K86" s="125">
        <v>0</v>
      </c>
      <c r="L86" s="125">
        <v>0</v>
      </c>
      <c r="M86" s="125">
        <v>1956.02</v>
      </c>
      <c r="N86" s="40">
        <v>44075</v>
      </c>
      <c r="O86" s="260" t="s">
        <v>150</v>
      </c>
      <c r="P86" s="15"/>
      <c r="Q86" s="15"/>
      <c r="R86" s="15"/>
    </row>
    <row r="87" spans="1:18" hidden="1" outlineLevel="1" x14ac:dyDescent="0.25">
      <c r="A87" s="219">
        <v>3</v>
      </c>
      <c r="B87" s="220">
        <v>1</v>
      </c>
      <c r="C87" s="221">
        <v>7</v>
      </c>
      <c r="D87" s="222"/>
      <c r="E87" s="94" t="s">
        <v>153</v>
      </c>
      <c r="F87" s="15" t="s">
        <v>36</v>
      </c>
      <c r="G87" s="15">
        <v>1</v>
      </c>
      <c r="H87" s="125">
        <v>2514.6779999999999</v>
      </c>
      <c r="I87" s="125">
        <v>0</v>
      </c>
      <c r="J87" s="125">
        <v>0</v>
      </c>
      <c r="K87" s="125">
        <v>0</v>
      </c>
      <c r="L87" s="125">
        <v>0</v>
      </c>
      <c r="M87" s="125">
        <v>2514.6779999999999</v>
      </c>
      <c r="N87" s="40">
        <v>44075</v>
      </c>
      <c r="O87" s="260" t="s">
        <v>150</v>
      </c>
      <c r="P87" s="15"/>
      <c r="Q87" s="15"/>
      <c r="R87" s="15"/>
    </row>
    <row r="88" spans="1:18" ht="47.25" hidden="1" outlineLevel="1" x14ac:dyDescent="0.25">
      <c r="A88" s="219">
        <v>3</v>
      </c>
      <c r="B88" s="220">
        <v>1</v>
      </c>
      <c r="C88" s="221">
        <v>8</v>
      </c>
      <c r="D88" s="222"/>
      <c r="E88" s="94" t="s">
        <v>154</v>
      </c>
      <c r="F88" s="15" t="s">
        <v>36</v>
      </c>
      <c r="G88" s="15">
        <v>1</v>
      </c>
      <c r="H88" s="125">
        <v>15</v>
      </c>
      <c r="I88" s="125">
        <v>15</v>
      </c>
      <c r="J88" s="125">
        <v>0</v>
      </c>
      <c r="K88" s="125">
        <v>0</v>
      </c>
      <c r="L88" s="125">
        <v>0</v>
      </c>
      <c r="M88" s="125">
        <v>0</v>
      </c>
      <c r="N88" s="40">
        <v>44075</v>
      </c>
      <c r="O88" s="260" t="s">
        <v>150</v>
      </c>
      <c r="P88" s="15"/>
      <c r="Q88" s="15"/>
      <c r="R88" s="15"/>
    </row>
    <row r="89" spans="1:18" ht="63" hidden="1" outlineLevel="1" x14ac:dyDescent="0.25">
      <c r="A89" s="219">
        <v>3</v>
      </c>
      <c r="B89" s="220">
        <v>1</v>
      </c>
      <c r="C89" s="221">
        <v>9</v>
      </c>
      <c r="D89" s="222"/>
      <c r="E89" s="94" t="s">
        <v>162</v>
      </c>
      <c r="F89" s="15" t="s">
        <v>36</v>
      </c>
      <c r="G89" s="15">
        <v>23</v>
      </c>
      <c r="H89" s="125">
        <v>345</v>
      </c>
      <c r="I89" s="125">
        <v>345</v>
      </c>
      <c r="J89" s="125">
        <v>0</v>
      </c>
      <c r="K89" s="125">
        <v>0</v>
      </c>
      <c r="L89" s="125">
        <v>0</v>
      </c>
      <c r="M89" s="125">
        <v>0</v>
      </c>
      <c r="N89" s="40">
        <v>44075</v>
      </c>
      <c r="O89" s="260" t="s">
        <v>155</v>
      </c>
      <c r="P89" s="15"/>
      <c r="Q89" s="15"/>
      <c r="R89" s="15"/>
    </row>
    <row r="90" spans="1:18" ht="31.5" hidden="1" outlineLevel="1" x14ac:dyDescent="0.25">
      <c r="A90" s="219">
        <v>3</v>
      </c>
      <c r="B90" s="220">
        <v>1</v>
      </c>
      <c r="C90" s="221">
        <v>10</v>
      </c>
      <c r="D90" s="222"/>
      <c r="E90" s="94" t="s">
        <v>156</v>
      </c>
      <c r="F90" s="15" t="s">
        <v>36</v>
      </c>
      <c r="G90" s="15">
        <v>1</v>
      </c>
      <c r="H90" s="125">
        <v>330.63799999999998</v>
      </c>
      <c r="I90" s="125">
        <v>330.63799999999998</v>
      </c>
      <c r="J90" s="125">
        <v>0</v>
      </c>
      <c r="K90" s="125">
        <v>0</v>
      </c>
      <c r="L90" s="125">
        <v>0</v>
      </c>
      <c r="M90" s="125">
        <v>0</v>
      </c>
      <c r="N90" s="40">
        <v>44075</v>
      </c>
      <c r="O90" s="260" t="s">
        <v>155</v>
      </c>
      <c r="P90" s="15"/>
      <c r="Q90" s="15"/>
      <c r="R90" s="15"/>
    </row>
    <row r="91" spans="1:18" ht="31.5" hidden="1" outlineLevel="1" x14ac:dyDescent="0.25">
      <c r="A91" s="219">
        <v>3</v>
      </c>
      <c r="B91" s="220">
        <v>1</v>
      </c>
      <c r="C91" s="221">
        <v>11</v>
      </c>
      <c r="D91" s="222"/>
      <c r="E91" s="94" t="s">
        <v>157</v>
      </c>
      <c r="F91" s="15" t="s">
        <v>36</v>
      </c>
      <c r="G91" s="15">
        <v>1</v>
      </c>
      <c r="H91" s="125">
        <v>1464.05</v>
      </c>
      <c r="I91" s="125">
        <v>1464.05</v>
      </c>
      <c r="J91" s="125">
        <v>0</v>
      </c>
      <c r="K91" s="125">
        <v>0</v>
      </c>
      <c r="L91" s="125">
        <v>0</v>
      </c>
      <c r="M91" s="125">
        <v>0</v>
      </c>
      <c r="N91" s="40">
        <v>44075</v>
      </c>
      <c r="O91" s="260" t="s">
        <v>155</v>
      </c>
      <c r="P91" s="15"/>
      <c r="Q91" s="15"/>
      <c r="R91" s="15"/>
    </row>
    <row r="92" spans="1:18" ht="31.5" hidden="1" outlineLevel="1" x14ac:dyDescent="0.25">
      <c r="A92" s="219">
        <v>3</v>
      </c>
      <c r="B92" s="220">
        <v>1</v>
      </c>
      <c r="C92" s="221">
        <v>12</v>
      </c>
      <c r="D92" s="222"/>
      <c r="E92" s="244" t="s">
        <v>158</v>
      </c>
      <c r="F92" s="15" t="s">
        <v>36</v>
      </c>
      <c r="G92" s="15">
        <v>1</v>
      </c>
      <c r="H92" s="125">
        <v>500</v>
      </c>
      <c r="I92" s="125">
        <v>0</v>
      </c>
      <c r="J92" s="125">
        <v>0</v>
      </c>
      <c r="K92" s="125">
        <v>0</v>
      </c>
      <c r="L92" s="125">
        <v>0</v>
      </c>
      <c r="M92" s="125">
        <v>500</v>
      </c>
      <c r="N92" s="40">
        <v>44075</v>
      </c>
      <c r="O92" s="260" t="s">
        <v>155</v>
      </c>
      <c r="P92" s="15"/>
      <c r="Q92" s="15"/>
      <c r="R92" s="15"/>
    </row>
    <row r="93" spans="1:18" ht="47.25" hidden="1" outlineLevel="1" x14ac:dyDescent="0.25">
      <c r="A93" s="219">
        <v>3</v>
      </c>
      <c r="B93" s="220">
        <v>1</v>
      </c>
      <c r="C93" s="221">
        <v>13</v>
      </c>
      <c r="D93" s="222"/>
      <c r="E93" s="244" t="s">
        <v>159</v>
      </c>
      <c r="F93" s="15" t="s">
        <v>36</v>
      </c>
      <c r="G93" s="15">
        <v>1</v>
      </c>
      <c r="H93" s="125">
        <v>233</v>
      </c>
      <c r="I93" s="125">
        <v>233</v>
      </c>
      <c r="J93" s="125">
        <v>0</v>
      </c>
      <c r="K93" s="125">
        <v>0</v>
      </c>
      <c r="L93" s="125">
        <v>0</v>
      </c>
      <c r="M93" s="125">
        <v>0</v>
      </c>
      <c r="N93" s="40">
        <v>44075</v>
      </c>
      <c r="O93" s="260" t="s">
        <v>150</v>
      </c>
      <c r="P93" s="15"/>
      <c r="Q93" s="15"/>
      <c r="R93" s="15"/>
    </row>
    <row r="94" spans="1:18" ht="48" hidden="1" outlineLevel="1" thickBot="1" x14ac:dyDescent="0.3">
      <c r="A94" s="223">
        <v>3</v>
      </c>
      <c r="B94" s="224">
        <v>1</v>
      </c>
      <c r="C94" s="225">
        <v>14</v>
      </c>
      <c r="D94" s="226"/>
      <c r="E94" s="245" t="s">
        <v>160</v>
      </c>
      <c r="F94" s="194" t="s">
        <v>36</v>
      </c>
      <c r="G94" s="194">
        <v>1</v>
      </c>
      <c r="H94" s="195">
        <v>586.55799999999999</v>
      </c>
      <c r="I94" s="195">
        <v>586.55799999999999</v>
      </c>
      <c r="J94" s="195">
        <v>0</v>
      </c>
      <c r="K94" s="195">
        <v>0</v>
      </c>
      <c r="L94" s="195">
        <v>0</v>
      </c>
      <c r="M94" s="195">
        <v>0</v>
      </c>
      <c r="N94" s="196">
        <v>44075</v>
      </c>
      <c r="O94" s="261" t="s">
        <v>150</v>
      </c>
      <c r="P94" s="15"/>
      <c r="Q94" s="15"/>
      <c r="R94" s="15"/>
    </row>
    <row r="95" spans="1:18" ht="31.5" collapsed="1" x14ac:dyDescent="0.25">
      <c r="A95" s="211">
        <v>4</v>
      </c>
      <c r="B95" s="227"/>
      <c r="C95" s="213"/>
      <c r="D95" s="214"/>
      <c r="E95" s="149" t="s">
        <v>488</v>
      </c>
      <c r="F95" s="149"/>
      <c r="G95" s="149"/>
      <c r="H95" s="150">
        <f>H96+H100</f>
        <v>4497.9530000000004</v>
      </c>
      <c r="I95" s="150">
        <f t="shared" ref="I95:M95" si="6">I96+I100</f>
        <v>2016.5530000000001</v>
      </c>
      <c r="J95" s="150">
        <f t="shared" si="6"/>
        <v>2481.4</v>
      </c>
      <c r="K95" s="150">
        <f t="shared" si="6"/>
        <v>0</v>
      </c>
      <c r="L95" s="150">
        <f t="shared" si="6"/>
        <v>0</v>
      </c>
      <c r="M95" s="150">
        <f t="shared" si="6"/>
        <v>0</v>
      </c>
      <c r="N95" s="149"/>
      <c r="O95" s="250"/>
      <c r="P95" s="286"/>
      <c r="Q95" s="286"/>
      <c r="R95" s="286"/>
    </row>
    <row r="96" spans="1:18" x14ac:dyDescent="0.25">
      <c r="A96" s="215">
        <v>4</v>
      </c>
      <c r="B96" s="216">
        <v>1</v>
      </c>
      <c r="C96" s="228"/>
      <c r="D96" s="229"/>
      <c r="E96" s="134" t="s">
        <v>298</v>
      </c>
      <c r="F96" s="135"/>
      <c r="G96" s="135"/>
      <c r="H96" s="132">
        <f>SUM(H97:H99)</f>
        <v>3386.8530000000001</v>
      </c>
      <c r="I96" s="132">
        <f t="shared" ref="I96:M96" si="7">SUM(I97:I99)</f>
        <v>905.45299999999997</v>
      </c>
      <c r="J96" s="132">
        <f t="shared" si="7"/>
        <v>2481.4</v>
      </c>
      <c r="K96" s="132">
        <f t="shared" si="7"/>
        <v>0</v>
      </c>
      <c r="L96" s="132">
        <f t="shared" si="7"/>
        <v>0</v>
      </c>
      <c r="M96" s="132">
        <f t="shared" si="7"/>
        <v>0</v>
      </c>
      <c r="N96" s="200">
        <v>44013</v>
      </c>
      <c r="O96" s="133"/>
      <c r="P96" s="135"/>
      <c r="Q96" s="135"/>
      <c r="R96" s="135"/>
    </row>
    <row r="97" spans="1:18" s="9" customFormat="1" ht="31.5" hidden="1" outlineLevel="1" x14ac:dyDescent="0.25">
      <c r="A97" s="219">
        <v>4</v>
      </c>
      <c r="B97" s="220">
        <v>1</v>
      </c>
      <c r="C97" s="221">
        <v>1</v>
      </c>
      <c r="D97" s="222"/>
      <c r="E97" s="83" t="s">
        <v>291</v>
      </c>
      <c r="F97" s="18" t="s">
        <v>292</v>
      </c>
      <c r="G97" s="18">
        <v>1</v>
      </c>
      <c r="H97" s="42">
        <f>I97+J97</f>
        <v>2778.1</v>
      </c>
      <c r="I97" s="27">
        <v>296.7</v>
      </c>
      <c r="J97" s="27">
        <v>2481.4</v>
      </c>
      <c r="K97" s="42">
        <v>0</v>
      </c>
      <c r="L97" s="42">
        <v>0</v>
      </c>
      <c r="M97" s="42">
        <v>0</v>
      </c>
      <c r="N97" s="24">
        <v>44013</v>
      </c>
      <c r="O97" s="262" t="s">
        <v>293</v>
      </c>
      <c r="P97" s="5"/>
      <c r="Q97" s="5"/>
      <c r="R97" s="5"/>
    </row>
    <row r="98" spans="1:18" s="9" customFormat="1" ht="47.25" hidden="1" outlineLevel="1" x14ac:dyDescent="0.25">
      <c r="A98" s="219">
        <v>4</v>
      </c>
      <c r="B98" s="220">
        <v>1</v>
      </c>
      <c r="C98" s="221">
        <v>2</v>
      </c>
      <c r="D98" s="222"/>
      <c r="E98" s="83" t="s">
        <v>294</v>
      </c>
      <c r="F98" s="18" t="s">
        <v>292</v>
      </c>
      <c r="G98" s="18">
        <v>1</v>
      </c>
      <c r="H98" s="42">
        <f>I98</f>
        <v>220</v>
      </c>
      <c r="I98" s="42">
        <v>220</v>
      </c>
      <c r="J98" s="42">
        <v>0</v>
      </c>
      <c r="K98" s="42">
        <v>0</v>
      </c>
      <c r="L98" s="42">
        <v>0</v>
      </c>
      <c r="M98" s="42">
        <v>0</v>
      </c>
      <c r="N98" s="25">
        <v>43952</v>
      </c>
      <c r="O98" s="262" t="s">
        <v>295</v>
      </c>
      <c r="P98" s="5"/>
      <c r="Q98" s="5"/>
      <c r="R98" s="5"/>
    </row>
    <row r="99" spans="1:18" s="9" customFormat="1" ht="63" hidden="1" outlineLevel="1" x14ac:dyDescent="0.25">
      <c r="A99" s="219">
        <v>4</v>
      </c>
      <c r="B99" s="220">
        <v>1</v>
      </c>
      <c r="C99" s="221">
        <v>3</v>
      </c>
      <c r="D99" s="222"/>
      <c r="E99" s="83" t="s">
        <v>296</v>
      </c>
      <c r="F99" s="18" t="s">
        <v>292</v>
      </c>
      <c r="G99" s="18">
        <v>1</v>
      </c>
      <c r="H99" s="42">
        <v>388.75299999999999</v>
      </c>
      <c r="I99" s="42">
        <v>388.75299999999999</v>
      </c>
      <c r="J99" s="42">
        <v>0</v>
      </c>
      <c r="K99" s="42">
        <v>0</v>
      </c>
      <c r="L99" s="42">
        <v>0</v>
      </c>
      <c r="M99" s="42">
        <v>0</v>
      </c>
      <c r="N99" s="25">
        <v>43891</v>
      </c>
      <c r="O99" s="262" t="s">
        <v>297</v>
      </c>
      <c r="P99" s="5"/>
      <c r="Q99" s="5"/>
      <c r="R99" s="5"/>
    </row>
    <row r="100" spans="1:18" s="9" customFormat="1" collapsed="1" x14ac:dyDescent="0.25">
      <c r="A100" s="215">
        <v>4</v>
      </c>
      <c r="B100" s="216">
        <v>2</v>
      </c>
      <c r="C100" s="228"/>
      <c r="D100" s="229"/>
      <c r="E100" s="135" t="s">
        <v>486</v>
      </c>
      <c r="F100" s="135"/>
      <c r="G100" s="135"/>
      <c r="H100" s="132">
        <f>H101+H105+H110+H116+H123+H129+H133+H139+H143+H146+H156+H160+H163+H171+H177+H180+H187+H191+H197+H199+H201+H208+H212+H216+H222</f>
        <v>1111.1000000000001</v>
      </c>
      <c r="I100" s="132">
        <f t="shared" ref="I100:M100" si="8">I101+I105+I110+I116+I123+I129+I133+I139+I143+I146+I156+I160+I163+I171+I177+I180+I187+I191+I197+I199+I201+I208+I212+I216+I222</f>
        <v>1111.1000000000001</v>
      </c>
      <c r="J100" s="132">
        <f t="shared" si="8"/>
        <v>0</v>
      </c>
      <c r="K100" s="132">
        <f t="shared" si="8"/>
        <v>0</v>
      </c>
      <c r="L100" s="132">
        <f t="shared" si="8"/>
        <v>0</v>
      </c>
      <c r="M100" s="132">
        <f t="shared" si="8"/>
        <v>0</v>
      </c>
      <c r="N100" s="135"/>
      <c r="O100" s="133"/>
      <c r="P100" s="135"/>
      <c r="Q100" s="135"/>
      <c r="R100" s="135"/>
    </row>
    <row r="101" spans="1:18" s="9" customFormat="1" hidden="1" outlineLevel="1" x14ac:dyDescent="0.25">
      <c r="A101" s="215">
        <v>4</v>
      </c>
      <c r="B101" s="216">
        <v>2</v>
      </c>
      <c r="C101" s="217">
        <v>1</v>
      </c>
      <c r="D101" s="218"/>
      <c r="E101" s="135" t="s">
        <v>303</v>
      </c>
      <c r="F101" s="135"/>
      <c r="G101" s="135"/>
      <c r="H101" s="132">
        <f>SUM(H102:H104)</f>
        <v>31.2</v>
      </c>
      <c r="I101" s="132">
        <f t="shared" ref="I101:M101" si="9">SUM(I102:I104)</f>
        <v>31.2</v>
      </c>
      <c r="J101" s="132">
        <f t="shared" si="9"/>
        <v>0</v>
      </c>
      <c r="K101" s="132">
        <f t="shared" si="9"/>
        <v>0</v>
      </c>
      <c r="L101" s="132">
        <f t="shared" si="9"/>
        <v>0</v>
      </c>
      <c r="M101" s="132">
        <f t="shared" si="9"/>
        <v>0</v>
      </c>
      <c r="N101" s="200">
        <v>44075</v>
      </c>
      <c r="O101" s="133"/>
      <c r="P101" s="135"/>
      <c r="Q101" s="135"/>
      <c r="R101" s="135"/>
    </row>
    <row r="102" spans="1:18" s="9" customFormat="1" ht="31.5" hidden="1" outlineLevel="1" x14ac:dyDescent="0.25">
      <c r="A102" s="219">
        <v>4</v>
      </c>
      <c r="B102" s="220">
        <v>2</v>
      </c>
      <c r="C102" s="221">
        <v>1</v>
      </c>
      <c r="D102" s="222">
        <v>1</v>
      </c>
      <c r="E102" s="85" t="s">
        <v>304</v>
      </c>
      <c r="F102" s="4" t="s">
        <v>292</v>
      </c>
      <c r="G102" s="73">
        <v>1</v>
      </c>
      <c r="H102" s="26">
        <v>9</v>
      </c>
      <c r="I102" s="26">
        <v>9</v>
      </c>
      <c r="J102" s="23">
        <v>0</v>
      </c>
      <c r="K102" s="23">
        <v>0</v>
      </c>
      <c r="L102" s="23">
        <v>0</v>
      </c>
      <c r="M102" s="23">
        <v>0</v>
      </c>
      <c r="N102" s="2">
        <v>44075</v>
      </c>
      <c r="O102" s="263" t="s">
        <v>306</v>
      </c>
      <c r="P102" s="11"/>
      <c r="Q102" s="11"/>
      <c r="R102" s="11"/>
    </row>
    <row r="103" spans="1:18" s="9" customFormat="1" ht="31.5" hidden="1" outlineLevel="1" x14ac:dyDescent="0.25">
      <c r="A103" s="219">
        <v>4</v>
      </c>
      <c r="B103" s="220">
        <v>2</v>
      </c>
      <c r="C103" s="221">
        <v>1</v>
      </c>
      <c r="D103" s="222">
        <v>2</v>
      </c>
      <c r="E103" s="85" t="s">
        <v>307</v>
      </c>
      <c r="F103" s="4" t="s">
        <v>292</v>
      </c>
      <c r="G103" s="73">
        <v>1</v>
      </c>
      <c r="H103" s="26">
        <v>15</v>
      </c>
      <c r="I103" s="26">
        <v>15</v>
      </c>
      <c r="J103" s="23">
        <v>0</v>
      </c>
      <c r="K103" s="23">
        <v>0</v>
      </c>
      <c r="L103" s="23">
        <v>0</v>
      </c>
      <c r="M103" s="23">
        <v>0</v>
      </c>
      <c r="N103" s="2">
        <v>44075</v>
      </c>
      <c r="O103" s="263" t="s">
        <v>306</v>
      </c>
      <c r="P103" s="11"/>
      <c r="Q103" s="11"/>
      <c r="R103" s="11"/>
    </row>
    <row r="104" spans="1:18" s="9" customFormat="1" ht="31.5" hidden="1" outlineLevel="1" x14ac:dyDescent="0.25">
      <c r="A104" s="219">
        <v>4</v>
      </c>
      <c r="B104" s="220">
        <v>2</v>
      </c>
      <c r="C104" s="221">
        <v>1</v>
      </c>
      <c r="D104" s="222">
        <v>3</v>
      </c>
      <c r="E104" s="85" t="s">
        <v>305</v>
      </c>
      <c r="F104" s="4" t="s">
        <v>292</v>
      </c>
      <c r="G104" s="73">
        <v>1</v>
      </c>
      <c r="H104" s="26">
        <v>7.2</v>
      </c>
      <c r="I104" s="26">
        <v>7.2</v>
      </c>
      <c r="J104" s="23">
        <v>0</v>
      </c>
      <c r="K104" s="23">
        <v>0</v>
      </c>
      <c r="L104" s="23">
        <v>0</v>
      </c>
      <c r="M104" s="23">
        <v>0</v>
      </c>
      <c r="N104" s="2">
        <v>43952</v>
      </c>
      <c r="O104" s="263" t="s">
        <v>306</v>
      </c>
      <c r="P104" s="11"/>
      <c r="Q104" s="11"/>
      <c r="R104" s="11"/>
    </row>
    <row r="105" spans="1:18" s="9" customFormat="1" hidden="1" outlineLevel="1" x14ac:dyDescent="0.25">
      <c r="A105" s="215">
        <v>4</v>
      </c>
      <c r="B105" s="216">
        <v>2</v>
      </c>
      <c r="C105" s="217">
        <v>2</v>
      </c>
      <c r="D105" s="229"/>
      <c r="E105" s="133" t="s">
        <v>308</v>
      </c>
      <c r="F105" s="134"/>
      <c r="G105" s="134"/>
      <c r="H105" s="132">
        <f>SUM(H106:H109)</f>
        <v>4.5</v>
      </c>
      <c r="I105" s="132">
        <f t="shared" ref="I105:M105" si="10">SUM(I106:I109)</f>
        <v>4.5</v>
      </c>
      <c r="J105" s="132">
        <f t="shared" si="10"/>
        <v>0</v>
      </c>
      <c r="K105" s="132">
        <f t="shared" si="10"/>
        <v>0</v>
      </c>
      <c r="L105" s="132">
        <f t="shared" si="10"/>
        <v>0</v>
      </c>
      <c r="M105" s="132">
        <f t="shared" si="10"/>
        <v>0</v>
      </c>
      <c r="N105" s="202">
        <v>44075</v>
      </c>
      <c r="O105" s="134"/>
      <c r="P105" s="135"/>
      <c r="Q105" s="135"/>
      <c r="R105" s="135"/>
    </row>
    <row r="106" spans="1:18" s="9" customFormat="1" hidden="1" outlineLevel="1" x14ac:dyDescent="0.25">
      <c r="A106" s="219">
        <v>4</v>
      </c>
      <c r="B106" s="220">
        <v>2</v>
      </c>
      <c r="C106" s="221">
        <v>2</v>
      </c>
      <c r="D106" s="222">
        <v>1</v>
      </c>
      <c r="E106" s="83" t="s">
        <v>309</v>
      </c>
      <c r="F106" s="18" t="s">
        <v>292</v>
      </c>
      <c r="G106" s="18">
        <v>1</v>
      </c>
      <c r="H106" s="27">
        <v>0.8</v>
      </c>
      <c r="I106" s="27">
        <v>0.8</v>
      </c>
      <c r="J106" s="42">
        <v>0</v>
      </c>
      <c r="K106" s="42">
        <v>0</v>
      </c>
      <c r="L106" s="42">
        <v>0</v>
      </c>
      <c r="M106" s="42">
        <v>0</v>
      </c>
      <c r="N106" s="2">
        <v>44075</v>
      </c>
      <c r="O106" s="263" t="s">
        <v>314</v>
      </c>
      <c r="P106" s="11"/>
      <c r="Q106" s="11"/>
      <c r="R106" s="11"/>
    </row>
    <row r="107" spans="1:18" s="9" customFormat="1" ht="31.5" hidden="1" outlineLevel="1" x14ac:dyDescent="0.25">
      <c r="A107" s="219">
        <v>4</v>
      </c>
      <c r="B107" s="220">
        <v>2</v>
      </c>
      <c r="C107" s="221">
        <v>2</v>
      </c>
      <c r="D107" s="222">
        <v>2</v>
      </c>
      <c r="E107" s="92" t="s">
        <v>310</v>
      </c>
      <c r="F107" s="18" t="s">
        <v>292</v>
      </c>
      <c r="G107" s="18">
        <v>1</v>
      </c>
      <c r="H107" s="27">
        <v>2.7</v>
      </c>
      <c r="I107" s="27">
        <v>2.7</v>
      </c>
      <c r="J107" s="42">
        <v>0</v>
      </c>
      <c r="K107" s="42">
        <v>0</v>
      </c>
      <c r="L107" s="42">
        <v>0</v>
      </c>
      <c r="M107" s="42">
        <v>0</v>
      </c>
      <c r="N107" s="2">
        <v>44075</v>
      </c>
      <c r="O107" s="263" t="s">
        <v>314</v>
      </c>
      <c r="P107" s="11"/>
      <c r="Q107" s="11"/>
      <c r="R107" s="11"/>
    </row>
    <row r="108" spans="1:18" s="9" customFormat="1" hidden="1" outlineLevel="1" x14ac:dyDescent="0.25">
      <c r="A108" s="219">
        <v>4</v>
      </c>
      <c r="B108" s="220">
        <v>2</v>
      </c>
      <c r="C108" s="221">
        <v>2</v>
      </c>
      <c r="D108" s="222">
        <v>3</v>
      </c>
      <c r="E108" s="95" t="s">
        <v>311</v>
      </c>
      <c r="F108" s="18" t="s">
        <v>292</v>
      </c>
      <c r="G108" s="18">
        <v>1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2">
        <v>44075</v>
      </c>
      <c r="O108" s="263" t="s">
        <v>314</v>
      </c>
      <c r="P108" s="11"/>
      <c r="Q108" s="11"/>
      <c r="R108" s="11"/>
    </row>
    <row r="109" spans="1:18" s="9" customFormat="1" ht="31.5" hidden="1" outlineLevel="1" x14ac:dyDescent="0.25">
      <c r="A109" s="219">
        <v>4</v>
      </c>
      <c r="B109" s="220">
        <v>2</v>
      </c>
      <c r="C109" s="221">
        <v>2</v>
      </c>
      <c r="D109" s="222">
        <v>4</v>
      </c>
      <c r="E109" s="83" t="s">
        <v>312</v>
      </c>
      <c r="F109" s="18" t="s">
        <v>292</v>
      </c>
      <c r="G109" s="18">
        <v>1</v>
      </c>
      <c r="H109" s="42">
        <v>1</v>
      </c>
      <c r="I109" s="42">
        <v>1</v>
      </c>
      <c r="J109" s="42">
        <v>0</v>
      </c>
      <c r="K109" s="42">
        <v>0</v>
      </c>
      <c r="L109" s="42">
        <v>0</v>
      </c>
      <c r="M109" s="42">
        <v>0</v>
      </c>
      <c r="N109" s="2">
        <v>44075</v>
      </c>
      <c r="O109" s="263" t="s">
        <v>315</v>
      </c>
      <c r="P109" s="11"/>
      <c r="Q109" s="11"/>
      <c r="R109" s="11"/>
    </row>
    <row r="110" spans="1:18" s="9" customFormat="1" hidden="1" outlineLevel="1" x14ac:dyDescent="0.25">
      <c r="A110" s="215">
        <v>4</v>
      </c>
      <c r="B110" s="216">
        <v>2</v>
      </c>
      <c r="C110" s="217">
        <v>3</v>
      </c>
      <c r="D110" s="218"/>
      <c r="E110" s="135" t="s">
        <v>316</v>
      </c>
      <c r="F110" s="135"/>
      <c r="G110" s="135"/>
      <c r="H110" s="132">
        <f>SUM(H111:H115)</f>
        <v>14</v>
      </c>
      <c r="I110" s="132">
        <f t="shared" ref="I110:M110" si="11">SUM(I111:I115)</f>
        <v>14</v>
      </c>
      <c r="J110" s="132">
        <f t="shared" si="11"/>
        <v>0</v>
      </c>
      <c r="K110" s="132">
        <f t="shared" si="11"/>
        <v>0</v>
      </c>
      <c r="L110" s="132">
        <f t="shared" si="11"/>
        <v>0</v>
      </c>
      <c r="M110" s="132">
        <f t="shared" si="11"/>
        <v>0</v>
      </c>
      <c r="N110" s="202">
        <v>44075</v>
      </c>
      <c r="O110" s="133"/>
      <c r="P110" s="135"/>
      <c r="Q110" s="135"/>
      <c r="R110" s="135"/>
    </row>
    <row r="111" spans="1:18" s="9" customFormat="1" ht="31.5" hidden="1" outlineLevel="1" x14ac:dyDescent="0.25">
      <c r="A111" s="219">
        <v>4</v>
      </c>
      <c r="B111" s="220">
        <v>2</v>
      </c>
      <c r="C111" s="221">
        <v>3</v>
      </c>
      <c r="D111" s="222">
        <v>1</v>
      </c>
      <c r="E111" s="83" t="s">
        <v>305</v>
      </c>
      <c r="F111" s="18" t="s">
        <v>292</v>
      </c>
      <c r="G111" s="18">
        <v>1</v>
      </c>
      <c r="H111" s="27">
        <v>6</v>
      </c>
      <c r="I111" s="27">
        <v>6</v>
      </c>
      <c r="J111" s="42">
        <v>0</v>
      </c>
      <c r="K111" s="42">
        <v>0</v>
      </c>
      <c r="L111" s="42">
        <v>0</v>
      </c>
      <c r="M111" s="42">
        <v>0</v>
      </c>
      <c r="N111" s="25">
        <v>43952</v>
      </c>
      <c r="O111" s="263" t="s">
        <v>306</v>
      </c>
      <c r="P111" s="11"/>
      <c r="Q111" s="11"/>
      <c r="R111" s="11"/>
    </row>
    <row r="112" spans="1:18" s="9" customFormat="1" ht="31.5" hidden="1" outlineLevel="1" x14ac:dyDescent="0.25">
      <c r="A112" s="219">
        <v>4</v>
      </c>
      <c r="B112" s="220">
        <v>2</v>
      </c>
      <c r="C112" s="221">
        <v>3</v>
      </c>
      <c r="D112" s="222">
        <v>2</v>
      </c>
      <c r="E112" s="83" t="s">
        <v>307</v>
      </c>
      <c r="F112" s="18" t="s">
        <v>292</v>
      </c>
      <c r="G112" s="18">
        <v>1</v>
      </c>
      <c r="H112" s="27">
        <v>6</v>
      </c>
      <c r="I112" s="27">
        <v>6</v>
      </c>
      <c r="J112" s="42">
        <v>0</v>
      </c>
      <c r="K112" s="42">
        <v>0</v>
      </c>
      <c r="L112" s="42">
        <v>0</v>
      </c>
      <c r="M112" s="42">
        <v>0</v>
      </c>
      <c r="N112" s="5" t="s">
        <v>301</v>
      </c>
      <c r="O112" s="263" t="s">
        <v>306</v>
      </c>
      <c r="P112" s="11"/>
      <c r="Q112" s="11"/>
      <c r="R112" s="11"/>
    </row>
    <row r="113" spans="1:18" s="9" customFormat="1" ht="31.5" hidden="1" outlineLevel="1" x14ac:dyDescent="0.25">
      <c r="A113" s="219">
        <v>4</v>
      </c>
      <c r="B113" s="220">
        <v>2</v>
      </c>
      <c r="C113" s="221">
        <v>3</v>
      </c>
      <c r="D113" s="222">
        <v>3</v>
      </c>
      <c r="E113" s="83" t="s">
        <v>317</v>
      </c>
      <c r="F113" s="18" t="s">
        <v>292</v>
      </c>
      <c r="G113" s="18">
        <v>1</v>
      </c>
      <c r="H113" s="27">
        <v>0</v>
      </c>
      <c r="I113" s="27">
        <v>0</v>
      </c>
      <c r="J113" s="42">
        <v>0</v>
      </c>
      <c r="K113" s="42">
        <v>0</v>
      </c>
      <c r="L113" s="42">
        <v>0</v>
      </c>
      <c r="M113" s="42">
        <v>0</v>
      </c>
      <c r="N113" s="25">
        <v>44075</v>
      </c>
      <c r="O113" s="263" t="s">
        <v>306</v>
      </c>
      <c r="P113" s="11"/>
      <c r="Q113" s="11"/>
      <c r="R113" s="11"/>
    </row>
    <row r="114" spans="1:18" s="9" customFormat="1" ht="31.5" hidden="1" outlineLevel="1" x14ac:dyDescent="0.25">
      <c r="A114" s="219">
        <v>4</v>
      </c>
      <c r="B114" s="220">
        <v>2</v>
      </c>
      <c r="C114" s="221">
        <v>3</v>
      </c>
      <c r="D114" s="222">
        <v>4</v>
      </c>
      <c r="E114" s="83" t="s">
        <v>318</v>
      </c>
      <c r="F114" s="18" t="s">
        <v>292</v>
      </c>
      <c r="G114" s="18">
        <v>1</v>
      </c>
      <c r="H114" s="27">
        <v>0</v>
      </c>
      <c r="I114" s="27">
        <v>0</v>
      </c>
      <c r="J114" s="42">
        <v>0</v>
      </c>
      <c r="K114" s="42">
        <v>0</v>
      </c>
      <c r="L114" s="42">
        <v>0</v>
      </c>
      <c r="M114" s="42">
        <v>0</v>
      </c>
      <c r="N114" s="25">
        <v>44075</v>
      </c>
      <c r="O114" s="263" t="s">
        <v>306</v>
      </c>
      <c r="P114" s="11"/>
      <c r="Q114" s="11"/>
      <c r="R114" s="11"/>
    </row>
    <row r="115" spans="1:18" s="9" customFormat="1" ht="31.5" hidden="1" outlineLevel="1" x14ac:dyDescent="0.25">
      <c r="A115" s="219">
        <v>4</v>
      </c>
      <c r="B115" s="220">
        <v>2</v>
      </c>
      <c r="C115" s="221">
        <v>3</v>
      </c>
      <c r="D115" s="222">
        <v>5</v>
      </c>
      <c r="E115" s="83" t="s">
        <v>319</v>
      </c>
      <c r="F115" s="18" t="s">
        <v>292</v>
      </c>
      <c r="G115" s="18">
        <v>1</v>
      </c>
      <c r="H115" s="27">
        <v>2</v>
      </c>
      <c r="I115" s="27">
        <v>2</v>
      </c>
      <c r="J115" s="42">
        <v>0</v>
      </c>
      <c r="K115" s="42">
        <v>0</v>
      </c>
      <c r="L115" s="42">
        <v>0</v>
      </c>
      <c r="M115" s="42">
        <v>0</v>
      </c>
      <c r="N115" s="25">
        <v>44075</v>
      </c>
      <c r="O115" s="263" t="s">
        <v>306</v>
      </c>
      <c r="P115" s="11"/>
      <c r="Q115" s="11"/>
      <c r="R115" s="11"/>
    </row>
    <row r="116" spans="1:18" s="9" customFormat="1" hidden="1" outlineLevel="1" x14ac:dyDescent="0.25">
      <c r="A116" s="215">
        <v>4</v>
      </c>
      <c r="B116" s="216">
        <v>2</v>
      </c>
      <c r="C116" s="217">
        <v>4</v>
      </c>
      <c r="D116" s="218"/>
      <c r="E116" s="135" t="s">
        <v>328</v>
      </c>
      <c r="F116" s="135"/>
      <c r="G116" s="135"/>
      <c r="H116" s="132">
        <f>SUM(H117:H122)</f>
        <v>30.599999999999998</v>
      </c>
      <c r="I116" s="132">
        <f t="shared" ref="I116:M116" si="12">SUM(I117:I122)</f>
        <v>30.599999999999998</v>
      </c>
      <c r="J116" s="132">
        <f t="shared" si="12"/>
        <v>0</v>
      </c>
      <c r="K116" s="132">
        <f t="shared" si="12"/>
        <v>0</v>
      </c>
      <c r="L116" s="132">
        <f t="shared" si="12"/>
        <v>0</v>
      </c>
      <c r="M116" s="132">
        <f t="shared" si="12"/>
        <v>0</v>
      </c>
      <c r="N116" s="202">
        <v>44075</v>
      </c>
      <c r="O116" s="133"/>
      <c r="P116" s="135"/>
      <c r="Q116" s="135"/>
      <c r="R116" s="135"/>
    </row>
    <row r="117" spans="1:18" s="9" customFormat="1" ht="31.5" hidden="1" outlineLevel="1" x14ac:dyDescent="0.25">
      <c r="A117" s="219">
        <v>4</v>
      </c>
      <c r="B117" s="220">
        <v>2</v>
      </c>
      <c r="C117" s="221">
        <v>4</v>
      </c>
      <c r="D117" s="222">
        <v>1</v>
      </c>
      <c r="E117" s="83" t="s">
        <v>329</v>
      </c>
      <c r="F117" s="18" t="s">
        <v>292</v>
      </c>
      <c r="G117" s="18">
        <v>1</v>
      </c>
      <c r="H117" s="27">
        <v>2.2999999999999998</v>
      </c>
      <c r="I117" s="27">
        <v>2.2999999999999998</v>
      </c>
      <c r="J117" s="42">
        <v>0</v>
      </c>
      <c r="K117" s="42">
        <v>0</v>
      </c>
      <c r="L117" s="42">
        <v>0</v>
      </c>
      <c r="M117" s="42">
        <v>0</v>
      </c>
      <c r="N117" s="25">
        <v>43952</v>
      </c>
      <c r="O117" s="263" t="s">
        <v>394</v>
      </c>
      <c r="P117" s="11"/>
      <c r="Q117" s="11"/>
      <c r="R117" s="11"/>
    </row>
    <row r="118" spans="1:18" s="9" customFormat="1" ht="47.25" hidden="1" outlineLevel="1" x14ac:dyDescent="0.25">
      <c r="A118" s="219">
        <v>4</v>
      </c>
      <c r="B118" s="220">
        <v>2</v>
      </c>
      <c r="C118" s="221">
        <v>4</v>
      </c>
      <c r="D118" s="222">
        <v>2</v>
      </c>
      <c r="E118" s="83" t="s">
        <v>330</v>
      </c>
      <c r="F118" s="18" t="s">
        <v>292</v>
      </c>
      <c r="G118" s="18">
        <v>1</v>
      </c>
      <c r="H118" s="27">
        <v>3.2</v>
      </c>
      <c r="I118" s="27">
        <v>3.2</v>
      </c>
      <c r="J118" s="42">
        <v>0</v>
      </c>
      <c r="K118" s="42">
        <v>0</v>
      </c>
      <c r="L118" s="42">
        <v>0</v>
      </c>
      <c r="M118" s="42">
        <v>0</v>
      </c>
      <c r="N118" s="25">
        <v>44075</v>
      </c>
      <c r="O118" s="263" t="s">
        <v>394</v>
      </c>
      <c r="P118" s="11"/>
      <c r="Q118" s="11"/>
      <c r="R118" s="11"/>
    </row>
    <row r="119" spans="1:18" s="9" customFormat="1" ht="31.5" hidden="1" outlineLevel="1" x14ac:dyDescent="0.25">
      <c r="A119" s="219">
        <v>4</v>
      </c>
      <c r="B119" s="220">
        <v>2</v>
      </c>
      <c r="C119" s="221">
        <v>4</v>
      </c>
      <c r="D119" s="222">
        <v>3</v>
      </c>
      <c r="E119" s="83" t="s">
        <v>331</v>
      </c>
      <c r="F119" s="18" t="s">
        <v>292</v>
      </c>
      <c r="G119" s="18">
        <v>1</v>
      </c>
      <c r="H119" s="27">
        <v>4.5</v>
      </c>
      <c r="I119" s="27">
        <v>4.5</v>
      </c>
      <c r="J119" s="42">
        <v>0</v>
      </c>
      <c r="K119" s="42">
        <v>0</v>
      </c>
      <c r="L119" s="42">
        <v>0</v>
      </c>
      <c r="M119" s="42">
        <v>0</v>
      </c>
      <c r="N119" s="25">
        <v>44075</v>
      </c>
      <c r="O119" s="263" t="s">
        <v>394</v>
      </c>
      <c r="P119" s="11"/>
      <c r="Q119" s="11"/>
      <c r="R119" s="11"/>
    </row>
    <row r="120" spans="1:18" s="9" customFormat="1" ht="31.5" hidden="1" outlineLevel="1" x14ac:dyDescent="0.25">
      <c r="A120" s="219">
        <v>4</v>
      </c>
      <c r="B120" s="220">
        <v>2</v>
      </c>
      <c r="C120" s="221">
        <v>4</v>
      </c>
      <c r="D120" s="222">
        <v>4</v>
      </c>
      <c r="E120" s="83" t="s">
        <v>332</v>
      </c>
      <c r="F120" s="18" t="s">
        <v>292</v>
      </c>
      <c r="G120" s="18">
        <v>1</v>
      </c>
      <c r="H120" s="27">
        <v>7.4</v>
      </c>
      <c r="I120" s="27">
        <v>7.4</v>
      </c>
      <c r="J120" s="42">
        <v>0</v>
      </c>
      <c r="K120" s="42">
        <v>0</v>
      </c>
      <c r="L120" s="42">
        <v>0</v>
      </c>
      <c r="M120" s="42">
        <v>0</v>
      </c>
      <c r="N120" s="25">
        <v>43952</v>
      </c>
      <c r="O120" s="263" t="s">
        <v>394</v>
      </c>
      <c r="P120" s="11"/>
      <c r="Q120" s="11"/>
      <c r="R120" s="11"/>
    </row>
    <row r="121" spans="1:18" s="9" customFormat="1" ht="31.5" hidden="1" outlineLevel="1" x14ac:dyDescent="0.25">
      <c r="A121" s="219">
        <v>4</v>
      </c>
      <c r="B121" s="220">
        <v>2</v>
      </c>
      <c r="C121" s="221">
        <v>4</v>
      </c>
      <c r="D121" s="222">
        <v>5</v>
      </c>
      <c r="E121" s="83" t="s">
        <v>333</v>
      </c>
      <c r="F121" s="18" t="s">
        <v>292</v>
      </c>
      <c r="G121" s="18">
        <v>1</v>
      </c>
      <c r="H121" s="27">
        <v>6</v>
      </c>
      <c r="I121" s="27">
        <v>6</v>
      </c>
      <c r="J121" s="42">
        <v>0</v>
      </c>
      <c r="K121" s="42">
        <v>0</v>
      </c>
      <c r="L121" s="42">
        <v>0</v>
      </c>
      <c r="M121" s="42">
        <v>0</v>
      </c>
      <c r="N121" s="25">
        <v>44075</v>
      </c>
      <c r="O121" s="263" t="s">
        <v>394</v>
      </c>
      <c r="P121" s="11"/>
      <c r="Q121" s="11"/>
      <c r="R121" s="11"/>
    </row>
    <row r="122" spans="1:18" s="9" customFormat="1" ht="31.5" hidden="1" outlineLevel="1" x14ac:dyDescent="0.25">
      <c r="A122" s="219">
        <v>4</v>
      </c>
      <c r="B122" s="220">
        <v>2</v>
      </c>
      <c r="C122" s="221">
        <v>4</v>
      </c>
      <c r="D122" s="222">
        <v>6</v>
      </c>
      <c r="E122" s="83" t="s">
        <v>304</v>
      </c>
      <c r="F122" s="18" t="s">
        <v>292</v>
      </c>
      <c r="G122" s="18">
        <v>1</v>
      </c>
      <c r="H122" s="42">
        <v>7.2</v>
      </c>
      <c r="I122" s="42">
        <v>7.2</v>
      </c>
      <c r="J122" s="42">
        <v>0</v>
      </c>
      <c r="K122" s="42">
        <v>0</v>
      </c>
      <c r="L122" s="42">
        <v>0</v>
      </c>
      <c r="M122" s="42">
        <v>0</v>
      </c>
      <c r="N122" s="25">
        <v>44075</v>
      </c>
      <c r="O122" s="263" t="s">
        <v>394</v>
      </c>
      <c r="P122" s="11"/>
      <c r="Q122" s="11"/>
      <c r="R122" s="11"/>
    </row>
    <row r="123" spans="1:18" s="9" customFormat="1" hidden="1" outlineLevel="1" x14ac:dyDescent="0.25">
      <c r="A123" s="215">
        <v>4</v>
      </c>
      <c r="B123" s="216">
        <v>2</v>
      </c>
      <c r="C123" s="217">
        <v>5</v>
      </c>
      <c r="D123" s="218"/>
      <c r="E123" s="136" t="s">
        <v>391</v>
      </c>
      <c r="F123" s="136"/>
      <c r="G123" s="136"/>
      <c r="H123" s="137">
        <f>SUM(H124:H128)</f>
        <v>44.2</v>
      </c>
      <c r="I123" s="137">
        <f t="shared" ref="I123:M123" si="13">SUM(I124:I128)</f>
        <v>44.2</v>
      </c>
      <c r="J123" s="137">
        <f t="shared" si="13"/>
        <v>0</v>
      </c>
      <c r="K123" s="137">
        <f t="shared" si="13"/>
        <v>0</v>
      </c>
      <c r="L123" s="137">
        <f t="shared" si="13"/>
        <v>0</v>
      </c>
      <c r="M123" s="137">
        <f t="shared" si="13"/>
        <v>0</v>
      </c>
      <c r="N123" s="202">
        <v>44075</v>
      </c>
      <c r="O123" s="264"/>
      <c r="P123" s="136"/>
      <c r="Q123" s="136"/>
      <c r="R123" s="136"/>
    </row>
    <row r="124" spans="1:18" s="9" customFormat="1" ht="31.5" hidden="1" outlineLevel="1" x14ac:dyDescent="0.25">
      <c r="A124" s="219">
        <v>4</v>
      </c>
      <c r="B124" s="220">
        <v>2</v>
      </c>
      <c r="C124" s="221">
        <v>5</v>
      </c>
      <c r="D124" s="222">
        <v>1</v>
      </c>
      <c r="E124" s="83" t="s">
        <v>392</v>
      </c>
      <c r="F124" s="18" t="s">
        <v>292</v>
      </c>
      <c r="G124" s="18">
        <v>1</v>
      </c>
      <c r="H124" s="27">
        <v>17</v>
      </c>
      <c r="I124" s="27">
        <v>17</v>
      </c>
      <c r="J124" s="42">
        <v>0</v>
      </c>
      <c r="K124" s="42">
        <v>0</v>
      </c>
      <c r="L124" s="42">
        <v>0</v>
      </c>
      <c r="M124" s="42">
        <v>0</v>
      </c>
      <c r="N124" s="5" t="s">
        <v>395</v>
      </c>
      <c r="O124" s="263" t="s">
        <v>394</v>
      </c>
      <c r="P124" s="11"/>
      <c r="Q124" s="11"/>
      <c r="R124" s="11"/>
    </row>
    <row r="125" spans="1:18" s="9" customFormat="1" ht="31.5" hidden="1" outlineLevel="1" x14ac:dyDescent="0.25">
      <c r="A125" s="219">
        <v>4</v>
      </c>
      <c r="B125" s="220">
        <v>2</v>
      </c>
      <c r="C125" s="221">
        <v>5</v>
      </c>
      <c r="D125" s="222">
        <v>2</v>
      </c>
      <c r="E125" s="83" t="s">
        <v>307</v>
      </c>
      <c r="F125" s="18" t="s">
        <v>292</v>
      </c>
      <c r="G125" s="18">
        <v>1</v>
      </c>
      <c r="H125" s="27">
        <v>18</v>
      </c>
      <c r="I125" s="27">
        <v>18</v>
      </c>
      <c r="J125" s="42">
        <v>0</v>
      </c>
      <c r="K125" s="42">
        <v>0</v>
      </c>
      <c r="L125" s="42">
        <v>0</v>
      </c>
      <c r="M125" s="42">
        <v>0</v>
      </c>
      <c r="N125" s="5" t="s">
        <v>301</v>
      </c>
      <c r="O125" s="263" t="s">
        <v>394</v>
      </c>
      <c r="P125" s="11"/>
      <c r="Q125" s="11"/>
      <c r="R125" s="11"/>
    </row>
    <row r="126" spans="1:18" s="9" customFormat="1" ht="31.5" hidden="1" outlineLevel="1" x14ac:dyDescent="0.25">
      <c r="A126" s="219">
        <v>4</v>
      </c>
      <c r="B126" s="220">
        <v>2</v>
      </c>
      <c r="C126" s="221">
        <v>5</v>
      </c>
      <c r="D126" s="222">
        <v>3</v>
      </c>
      <c r="E126" s="83" t="s">
        <v>312</v>
      </c>
      <c r="F126" s="18" t="s">
        <v>292</v>
      </c>
      <c r="G126" s="18">
        <v>1</v>
      </c>
      <c r="H126" s="27">
        <v>1</v>
      </c>
      <c r="I126" s="27">
        <v>1</v>
      </c>
      <c r="J126" s="42">
        <v>0</v>
      </c>
      <c r="K126" s="42">
        <v>0</v>
      </c>
      <c r="L126" s="42">
        <v>0</v>
      </c>
      <c r="M126" s="42">
        <v>0</v>
      </c>
      <c r="N126" s="5" t="s">
        <v>301</v>
      </c>
      <c r="O126" s="263" t="s">
        <v>394</v>
      </c>
      <c r="P126" s="11"/>
      <c r="Q126" s="11"/>
      <c r="R126" s="11"/>
    </row>
    <row r="127" spans="1:18" s="9" customFormat="1" ht="31.5" hidden="1" outlineLevel="1" x14ac:dyDescent="0.25">
      <c r="A127" s="219">
        <v>4</v>
      </c>
      <c r="B127" s="220">
        <v>2</v>
      </c>
      <c r="C127" s="221">
        <v>5</v>
      </c>
      <c r="D127" s="222">
        <v>4</v>
      </c>
      <c r="E127" s="83" t="s">
        <v>393</v>
      </c>
      <c r="F127" s="18" t="s">
        <v>292</v>
      </c>
      <c r="G127" s="18">
        <v>1</v>
      </c>
      <c r="H127" s="27">
        <v>1</v>
      </c>
      <c r="I127" s="27">
        <v>1</v>
      </c>
      <c r="J127" s="42">
        <v>0</v>
      </c>
      <c r="K127" s="42">
        <v>0</v>
      </c>
      <c r="L127" s="42">
        <v>0</v>
      </c>
      <c r="M127" s="42">
        <v>0</v>
      </c>
      <c r="N127" s="5" t="s">
        <v>301</v>
      </c>
      <c r="O127" s="263" t="s">
        <v>394</v>
      </c>
      <c r="P127" s="11"/>
      <c r="Q127" s="11"/>
      <c r="R127" s="11"/>
    </row>
    <row r="128" spans="1:18" s="9" customFormat="1" ht="31.5" hidden="1" outlineLevel="1" x14ac:dyDescent="0.25">
      <c r="A128" s="219">
        <v>4</v>
      </c>
      <c r="B128" s="220">
        <v>2</v>
      </c>
      <c r="C128" s="221">
        <v>5</v>
      </c>
      <c r="D128" s="222">
        <v>5</v>
      </c>
      <c r="E128" s="83" t="s">
        <v>304</v>
      </c>
      <c r="F128" s="18" t="s">
        <v>292</v>
      </c>
      <c r="G128" s="18">
        <v>1</v>
      </c>
      <c r="H128" s="27">
        <v>7.2</v>
      </c>
      <c r="I128" s="27">
        <v>7.2</v>
      </c>
      <c r="J128" s="42">
        <v>0</v>
      </c>
      <c r="K128" s="42">
        <v>0</v>
      </c>
      <c r="L128" s="42">
        <v>0</v>
      </c>
      <c r="M128" s="42">
        <v>0</v>
      </c>
      <c r="N128" s="5" t="s">
        <v>301</v>
      </c>
      <c r="O128" s="263" t="s">
        <v>394</v>
      </c>
      <c r="P128" s="11"/>
      <c r="Q128" s="11"/>
      <c r="R128" s="11"/>
    </row>
    <row r="129" spans="1:18" s="9" customFormat="1" hidden="1" outlineLevel="1" x14ac:dyDescent="0.25">
      <c r="A129" s="215">
        <v>4</v>
      </c>
      <c r="B129" s="216">
        <v>2</v>
      </c>
      <c r="C129" s="217">
        <v>6</v>
      </c>
      <c r="D129" s="229"/>
      <c r="E129" s="136" t="s">
        <v>396</v>
      </c>
      <c r="F129" s="138"/>
      <c r="G129" s="138"/>
      <c r="H129" s="137">
        <f>SUM(H130:H132)</f>
        <v>12.399999999999999</v>
      </c>
      <c r="I129" s="137">
        <f t="shared" ref="I129:M129" si="14">SUM(I130:I132)</f>
        <v>12.399999999999999</v>
      </c>
      <c r="J129" s="137">
        <f t="shared" si="14"/>
        <v>0</v>
      </c>
      <c r="K129" s="137">
        <f t="shared" si="14"/>
        <v>0</v>
      </c>
      <c r="L129" s="137">
        <f t="shared" si="14"/>
        <v>0</v>
      </c>
      <c r="M129" s="137">
        <f t="shared" si="14"/>
        <v>0</v>
      </c>
      <c r="N129" s="202">
        <v>44075</v>
      </c>
      <c r="O129" s="265"/>
      <c r="P129" s="138"/>
      <c r="Q129" s="138"/>
      <c r="R129" s="138"/>
    </row>
    <row r="130" spans="1:18" s="9" customFormat="1" ht="31.5" hidden="1" outlineLevel="1" x14ac:dyDescent="0.25">
      <c r="A130" s="219">
        <v>4</v>
      </c>
      <c r="B130" s="220">
        <v>2</v>
      </c>
      <c r="C130" s="221">
        <v>6</v>
      </c>
      <c r="D130" s="222">
        <v>1</v>
      </c>
      <c r="E130" s="83" t="s">
        <v>305</v>
      </c>
      <c r="F130" s="18" t="s">
        <v>292</v>
      </c>
      <c r="G130" s="18">
        <v>1</v>
      </c>
      <c r="H130" s="27">
        <v>3.3</v>
      </c>
      <c r="I130" s="27">
        <v>3.3</v>
      </c>
      <c r="J130" s="42">
        <v>0</v>
      </c>
      <c r="K130" s="42">
        <v>0</v>
      </c>
      <c r="L130" s="42">
        <v>0</v>
      </c>
      <c r="M130" s="42">
        <v>0</v>
      </c>
      <c r="N130" s="5" t="s">
        <v>395</v>
      </c>
      <c r="O130" s="263" t="s">
        <v>398</v>
      </c>
      <c r="P130" s="11"/>
      <c r="Q130" s="11"/>
      <c r="R130" s="11"/>
    </row>
    <row r="131" spans="1:18" s="9" customFormat="1" ht="31.5" hidden="1" outlineLevel="1" x14ac:dyDescent="0.25">
      <c r="A131" s="219">
        <v>4</v>
      </c>
      <c r="B131" s="220">
        <v>2</v>
      </c>
      <c r="C131" s="221">
        <v>6</v>
      </c>
      <c r="D131" s="222">
        <v>2</v>
      </c>
      <c r="E131" s="83" t="s">
        <v>307</v>
      </c>
      <c r="F131" s="18" t="s">
        <v>292</v>
      </c>
      <c r="G131" s="18">
        <v>1</v>
      </c>
      <c r="H131" s="27">
        <v>0</v>
      </c>
      <c r="I131" s="27">
        <v>0</v>
      </c>
      <c r="J131" s="42">
        <v>0</v>
      </c>
      <c r="K131" s="42">
        <v>0</v>
      </c>
      <c r="L131" s="42">
        <v>0</v>
      </c>
      <c r="M131" s="42">
        <v>0</v>
      </c>
      <c r="N131" s="5" t="s">
        <v>301</v>
      </c>
      <c r="O131" s="263" t="s">
        <v>398</v>
      </c>
      <c r="P131" s="11"/>
      <c r="Q131" s="11"/>
      <c r="R131" s="11"/>
    </row>
    <row r="132" spans="1:18" s="9" customFormat="1" ht="31.5" hidden="1" outlineLevel="1" x14ac:dyDescent="0.25">
      <c r="A132" s="219">
        <v>4</v>
      </c>
      <c r="B132" s="220">
        <v>2</v>
      </c>
      <c r="C132" s="221">
        <v>6</v>
      </c>
      <c r="D132" s="222">
        <v>3</v>
      </c>
      <c r="E132" s="83" t="s">
        <v>397</v>
      </c>
      <c r="F132" s="18" t="s">
        <v>292</v>
      </c>
      <c r="G132" s="18">
        <v>1</v>
      </c>
      <c r="H132" s="27">
        <v>9.1</v>
      </c>
      <c r="I132" s="27">
        <v>9.1</v>
      </c>
      <c r="J132" s="42">
        <v>0</v>
      </c>
      <c r="K132" s="42">
        <v>0</v>
      </c>
      <c r="L132" s="42">
        <v>0</v>
      </c>
      <c r="M132" s="42">
        <v>0</v>
      </c>
      <c r="N132" s="25">
        <v>43983</v>
      </c>
      <c r="O132" s="263" t="s">
        <v>398</v>
      </c>
      <c r="P132" s="11"/>
      <c r="Q132" s="11"/>
      <c r="R132" s="11"/>
    </row>
    <row r="133" spans="1:18" s="9" customFormat="1" ht="15.75" hidden="1" customHeight="1" outlineLevel="1" x14ac:dyDescent="0.25">
      <c r="A133" s="215">
        <v>4</v>
      </c>
      <c r="B133" s="216">
        <v>2</v>
      </c>
      <c r="C133" s="217">
        <v>7</v>
      </c>
      <c r="D133" s="218"/>
      <c r="E133" s="136" t="s">
        <v>399</v>
      </c>
      <c r="F133" s="136"/>
      <c r="G133" s="136"/>
      <c r="H133" s="137">
        <f>SUM(H134:H138)</f>
        <v>337.7</v>
      </c>
      <c r="I133" s="137">
        <f t="shared" ref="I133:M133" si="15">SUM(I134:I138)</f>
        <v>337.7</v>
      </c>
      <c r="J133" s="137">
        <f t="shared" si="15"/>
        <v>0</v>
      </c>
      <c r="K133" s="137">
        <f t="shared" si="15"/>
        <v>0</v>
      </c>
      <c r="L133" s="137">
        <f t="shared" si="15"/>
        <v>0</v>
      </c>
      <c r="M133" s="137">
        <f t="shared" si="15"/>
        <v>0</v>
      </c>
      <c r="N133" s="202">
        <v>44075</v>
      </c>
      <c r="O133" s="264"/>
      <c r="P133" s="136"/>
      <c r="Q133" s="136"/>
      <c r="R133" s="136"/>
    </row>
    <row r="134" spans="1:18" s="9" customFormat="1" ht="31.5" hidden="1" outlineLevel="1" x14ac:dyDescent="0.25">
      <c r="A134" s="219">
        <v>4</v>
      </c>
      <c r="B134" s="220">
        <v>2</v>
      </c>
      <c r="C134" s="221">
        <v>7</v>
      </c>
      <c r="D134" s="222">
        <v>1</v>
      </c>
      <c r="E134" s="83" t="s">
        <v>400</v>
      </c>
      <c r="F134" s="18" t="s">
        <v>292</v>
      </c>
      <c r="G134" s="18">
        <v>1</v>
      </c>
      <c r="H134" s="27">
        <v>5.5</v>
      </c>
      <c r="I134" s="27">
        <v>5.5</v>
      </c>
      <c r="J134" s="42">
        <v>0</v>
      </c>
      <c r="K134" s="42">
        <v>0</v>
      </c>
      <c r="L134" s="42">
        <v>0</v>
      </c>
      <c r="M134" s="42">
        <v>0</v>
      </c>
      <c r="N134" s="5" t="s">
        <v>301</v>
      </c>
      <c r="O134" s="263" t="s">
        <v>404</v>
      </c>
      <c r="P134" s="11"/>
      <c r="Q134" s="11"/>
      <c r="R134" s="11"/>
    </row>
    <row r="135" spans="1:18" s="9" customFormat="1" ht="31.5" hidden="1" outlineLevel="1" x14ac:dyDescent="0.25">
      <c r="A135" s="219">
        <v>4</v>
      </c>
      <c r="B135" s="220">
        <v>2</v>
      </c>
      <c r="C135" s="221">
        <v>7</v>
      </c>
      <c r="D135" s="222">
        <v>2</v>
      </c>
      <c r="E135" s="83" t="s">
        <v>401</v>
      </c>
      <c r="F135" s="18" t="s">
        <v>292</v>
      </c>
      <c r="G135" s="18">
        <v>1</v>
      </c>
      <c r="H135" s="27">
        <v>12</v>
      </c>
      <c r="I135" s="27">
        <v>12</v>
      </c>
      <c r="J135" s="42">
        <v>0</v>
      </c>
      <c r="K135" s="42">
        <v>0</v>
      </c>
      <c r="L135" s="42">
        <v>0</v>
      </c>
      <c r="M135" s="42">
        <v>0</v>
      </c>
      <c r="N135" s="5" t="s">
        <v>301</v>
      </c>
      <c r="O135" s="263" t="s">
        <v>404</v>
      </c>
      <c r="P135" s="11"/>
      <c r="Q135" s="11"/>
      <c r="R135" s="11"/>
    </row>
    <row r="136" spans="1:18" s="9" customFormat="1" ht="31.5" hidden="1" outlineLevel="1" x14ac:dyDescent="0.25">
      <c r="A136" s="219">
        <v>4</v>
      </c>
      <c r="B136" s="220">
        <v>2</v>
      </c>
      <c r="C136" s="221">
        <v>7</v>
      </c>
      <c r="D136" s="222">
        <v>3</v>
      </c>
      <c r="E136" s="83" t="s">
        <v>397</v>
      </c>
      <c r="F136" s="18" t="s">
        <v>292</v>
      </c>
      <c r="G136" s="18">
        <v>1</v>
      </c>
      <c r="H136" s="27">
        <v>9</v>
      </c>
      <c r="I136" s="27">
        <v>9</v>
      </c>
      <c r="J136" s="42">
        <v>0</v>
      </c>
      <c r="K136" s="42">
        <v>0</v>
      </c>
      <c r="L136" s="42">
        <v>0</v>
      </c>
      <c r="M136" s="42">
        <v>0</v>
      </c>
      <c r="N136" s="5" t="s">
        <v>301</v>
      </c>
      <c r="O136" s="263" t="s">
        <v>404</v>
      </c>
      <c r="P136" s="11"/>
      <c r="Q136" s="11"/>
      <c r="R136" s="11"/>
    </row>
    <row r="137" spans="1:18" s="9" customFormat="1" ht="31.5" hidden="1" outlineLevel="1" x14ac:dyDescent="0.25">
      <c r="A137" s="219">
        <v>4</v>
      </c>
      <c r="B137" s="220">
        <v>2</v>
      </c>
      <c r="C137" s="221">
        <v>7</v>
      </c>
      <c r="D137" s="222">
        <v>4</v>
      </c>
      <c r="E137" s="83" t="s">
        <v>402</v>
      </c>
      <c r="F137" s="18" t="s">
        <v>292</v>
      </c>
      <c r="G137" s="18">
        <v>1</v>
      </c>
      <c r="H137" s="27">
        <v>36.299999999999997</v>
      </c>
      <c r="I137" s="27">
        <v>36.299999999999997</v>
      </c>
      <c r="J137" s="42">
        <v>0</v>
      </c>
      <c r="K137" s="42">
        <v>0</v>
      </c>
      <c r="L137" s="42">
        <v>0</v>
      </c>
      <c r="M137" s="42">
        <v>0</v>
      </c>
      <c r="N137" s="5" t="s">
        <v>301</v>
      </c>
      <c r="O137" s="263" t="s">
        <v>404</v>
      </c>
      <c r="P137" s="11"/>
      <c r="Q137" s="11"/>
      <c r="R137" s="11"/>
    </row>
    <row r="138" spans="1:18" s="9" customFormat="1" ht="31.5" hidden="1" outlineLevel="1" x14ac:dyDescent="0.25">
      <c r="A138" s="219">
        <v>4</v>
      </c>
      <c r="B138" s="220">
        <v>2</v>
      </c>
      <c r="C138" s="221">
        <v>7</v>
      </c>
      <c r="D138" s="222">
        <v>5</v>
      </c>
      <c r="E138" s="83" t="s">
        <v>403</v>
      </c>
      <c r="F138" s="18" t="s">
        <v>292</v>
      </c>
      <c r="G138" s="18">
        <v>1</v>
      </c>
      <c r="H138" s="27">
        <v>274.89999999999998</v>
      </c>
      <c r="I138" s="27">
        <v>274.89999999999998</v>
      </c>
      <c r="J138" s="42">
        <v>0</v>
      </c>
      <c r="K138" s="42">
        <v>0</v>
      </c>
      <c r="L138" s="42">
        <v>0</v>
      </c>
      <c r="M138" s="42">
        <v>0</v>
      </c>
      <c r="N138" s="5" t="s">
        <v>301</v>
      </c>
      <c r="O138" s="263" t="s">
        <v>404</v>
      </c>
      <c r="P138" s="11"/>
      <c r="Q138" s="11"/>
      <c r="R138" s="11"/>
    </row>
    <row r="139" spans="1:18" s="9" customFormat="1" ht="15.75" hidden="1" customHeight="1" outlineLevel="1" x14ac:dyDescent="0.25">
      <c r="A139" s="215">
        <v>4</v>
      </c>
      <c r="B139" s="216">
        <v>2</v>
      </c>
      <c r="C139" s="217">
        <v>8</v>
      </c>
      <c r="D139" s="218"/>
      <c r="E139" s="136" t="s">
        <v>405</v>
      </c>
      <c r="F139" s="136"/>
      <c r="G139" s="136"/>
      <c r="H139" s="137">
        <f>SUM(H140:H142)</f>
        <v>6.2</v>
      </c>
      <c r="I139" s="137">
        <f t="shared" ref="I139:M139" si="16">SUM(I140:I142)</f>
        <v>6.2</v>
      </c>
      <c r="J139" s="137">
        <f t="shared" si="16"/>
        <v>0</v>
      </c>
      <c r="K139" s="137">
        <f t="shared" si="16"/>
        <v>0</v>
      </c>
      <c r="L139" s="137">
        <f t="shared" si="16"/>
        <v>0</v>
      </c>
      <c r="M139" s="137">
        <f t="shared" si="16"/>
        <v>0</v>
      </c>
      <c r="N139" s="202">
        <v>44075</v>
      </c>
      <c r="O139" s="264"/>
      <c r="P139" s="136"/>
      <c r="Q139" s="136"/>
      <c r="R139" s="136"/>
    </row>
    <row r="140" spans="1:18" s="9" customFormat="1" ht="31.5" hidden="1" outlineLevel="1" x14ac:dyDescent="0.25">
      <c r="A140" s="219">
        <v>4</v>
      </c>
      <c r="B140" s="220">
        <v>2</v>
      </c>
      <c r="C140" s="221">
        <v>8</v>
      </c>
      <c r="D140" s="222">
        <v>1</v>
      </c>
      <c r="E140" s="85" t="s">
        <v>406</v>
      </c>
      <c r="F140" s="4" t="s">
        <v>292</v>
      </c>
      <c r="G140" s="4">
        <v>1</v>
      </c>
      <c r="H140" s="26" t="s">
        <v>407</v>
      </c>
      <c r="I140" s="26" t="s">
        <v>407</v>
      </c>
      <c r="J140" s="23">
        <v>0</v>
      </c>
      <c r="K140" s="23">
        <v>0</v>
      </c>
      <c r="L140" s="23">
        <v>0</v>
      </c>
      <c r="M140" s="23">
        <v>0</v>
      </c>
      <c r="N140" s="5" t="s">
        <v>301</v>
      </c>
      <c r="O140" s="263" t="s">
        <v>410</v>
      </c>
      <c r="P140" s="11"/>
      <c r="Q140" s="11"/>
      <c r="R140" s="11"/>
    </row>
    <row r="141" spans="1:18" s="9" customFormat="1" ht="31.5" hidden="1" outlineLevel="1" x14ac:dyDescent="0.25">
      <c r="A141" s="219">
        <v>4</v>
      </c>
      <c r="B141" s="220">
        <v>2</v>
      </c>
      <c r="C141" s="221">
        <v>8</v>
      </c>
      <c r="D141" s="222">
        <v>2</v>
      </c>
      <c r="E141" s="85" t="s">
        <v>408</v>
      </c>
      <c r="F141" s="4" t="s">
        <v>292</v>
      </c>
      <c r="G141" s="4">
        <v>1</v>
      </c>
      <c r="H141" s="26">
        <v>1.2</v>
      </c>
      <c r="I141" s="26">
        <v>1.2</v>
      </c>
      <c r="J141" s="23">
        <v>0</v>
      </c>
      <c r="K141" s="23">
        <v>0</v>
      </c>
      <c r="L141" s="23">
        <v>0</v>
      </c>
      <c r="M141" s="23">
        <v>0</v>
      </c>
      <c r="N141" s="5" t="s">
        <v>301</v>
      </c>
      <c r="O141" s="263" t="s">
        <v>410</v>
      </c>
      <c r="P141" s="11"/>
      <c r="Q141" s="11"/>
      <c r="R141" s="11"/>
    </row>
    <row r="142" spans="1:18" s="9" customFormat="1" ht="31.5" hidden="1" outlineLevel="1" x14ac:dyDescent="0.25">
      <c r="A142" s="219">
        <v>4</v>
      </c>
      <c r="B142" s="220">
        <v>2</v>
      </c>
      <c r="C142" s="221">
        <v>8</v>
      </c>
      <c r="D142" s="222">
        <v>3</v>
      </c>
      <c r="E142" s="96" t="s">
        <v>409</v>
      </c>
      <c r="F142" s="4" t="s">
        <v>292</v>
      </c>
      <c r="G142" s="4">
        <v>1</v>
      </c>
      <c r="H142" s="26">
        <v>5</v>
      </c>
      <c r="I142" s="26">
        <v>5</v>
      </c>
      <c r="J142" s="23">
        <v>0</v>
      </c>
      <c r="K142" s="23">
        <v>0</v>
      </c>
      <c r="L142" s="23">
        <v>0</v>
      </c>
      <c r="M142" s="23">
        <v>0</v>
      </c>
      <c r="N142" s="5" t="s">
        <v>301</v>
      </c>
      <c r="O142" s="263" t="s">
        <v>410</v>
      </c>
      <c r="P142" s="11"/>
      <c r="Q142" s="11"/>
      <c r="R142" s="11"/>
    </row>
    <row r="143" spans="1:18" s="9" customFormat="1" ht="15.75" hidden="1" customHeight="1" outlineLevel="1" x14ac:dyDescent="0.25">
      <c r="A143" s="215">
        <v>4</v>
      </c>
      <c r="B143" s="216">
        <v>2</v>
      </c>
      <c r="C143" s="217">
        <v>9</v>
      </c>
      <c r="D143" s="218"/>
      <c r="E143" s="136" t="s">
        <v>411</v>
      </c>
      <c r="F143" s="136"/>
      <c r="G143" s="136"/>
      <c r="H143" s="137">
        <f>SUM(H144:H145)</f>
        <v>25</v>
      </c>
      <c r="I143" s="137">
        <f t="shared" ref="I143:M143" si="17">SUM(I144:I145)</f>
        <v>25</v>
      </c>
      <c r="J143" s="137">
        <f t="shared" si="17"/>
        <v>0</v>
      </c>
      <c r="K143" s="137">
        <f t="shared" si="17"/>
        <v>0</v>
      </c>
      <c r="L143" s="137">
        <f t="shared" si="17"/>
        <v>0</v>
      </c>
      <c r="M143" s="137">
        <f t="shared" si="17"/>
        <v>0</v>
      </c>
      <c r="N143" s="202">
        <v>44075</v>
      </c>
      <c r="O143" s="264"/>
      <c r="P143" s="136"/>
      <c r="Q143" s="136"/>
      <c r="R143" s="136"/>
    </row>
    <row r="144" spans="1:18" s="9" customFormat="1" ht="31.5" hidden="1" outlineLevel="1" x14ac:dyDescent="0.25">
      <c r="A144" s="219">
        <v>4</v>
      </c>
      <c r="B144" s="220">
        <v>2</v>
      </c>
      <c r="C144" s="221">
        <v>9</v>
      </c>
      <c r="D144" s="222">
        <v>1</v>
      </c>
      <c r="E144" s="92" t="s">
        <v>412</v>
      </c>
      <c r="F144" s="18" t="s">
        <v>292</v>
      </c>
      <c r="G144" s="18">
        <v>1</v>
      </c>
      <c r="H144" s="42">
        <v>25</v>
      </c>
      <c r="I144" s="42">
        <v>25</v>
      </c>
      <c r="J144" s="42">
        <v>0</v>
      </c>
      <c r="K144" s="42">
        <v>0</v>
      </c>
      <c r="L144" s="42">
        <v>0</v>
      </c>
      <c r="M144" s="42">
        <v>0</v>
      </c>
      <c r="N144" s="5" t="s">
        <v>301</v>
      </c>
      <c r="O144" s="263" t="s">
        <v>414</v>
      </c>
      <c r="P144" s="11"/>
      <c r="Q144" s="11"/>
      <c r="R144" s="11"/>
    </row>
    <row r="145" spans="1:18" s="9" customFormat="1" ht="31.5" hidden="1" outlineLevel="1" x14ac:dyDescent="0.25">
      <c r="A145" s="219">
        <v>4</v>
      </c>
      <c r="B145" s="220">
        <v>2</v>
      </c>
      <c r="C145" s="221">
        <v>9</v>
      </c>
      <c r="D145" s="222">
        <v>2</v>
      </c>
      <c r="E145" s="83" t="s">
        <v>413</v>
      </c>
      <c r="F145" s="18" t="s">
        <v>292</v>
      </c>
      <c r="G145" s="18">
        <v>1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5" t="s">
        <v>301</v>
      </c>
      <c r="O145" s="263" t="s">
        <v>414</v>
      </c>
      <c r="P145" s="11"/>
      <c r="Q145" s="11"/>
      <c r="R145" s="11"/>
    </row>
    <row r="146" spans="1:18" s="9" customFormat="1" ht="15.75" hidden="1" customHeight="1" outlineLevel="1" x14ac:dyDescent="0.25">
      <c r="A146" s="215">
        <v>4</v>
      </c>
      <c r="B146" s="216">
        <v>2</v>
      </c>
      <c r="C146" s="217">
        <v>10</v>
      </c>
      <c r="D146" s="218"/>
      <c r="E146" s="136" t="s">
        <v>415</v>
      </c>
      <c r="F146" s="136"/>
      <c r="G146" s="136"/>
      <c r="H146" s="137">
        <f>SUM(H147:H155)</f>
        <v>44.5</v>
      </c>
      <c r="I146" s="137">
        <f t="shared" ref="I146:M146" si="18">SUM(I147:I155)</f>
        <v>44.5</v>
      </c>
      <c r="J146" s="137">
        <f t="shared" si="18"/>
        <v>0</v>
      </c>
      <c r="K146" s="137">
        <f t="shared" si="18"/>
        <v>0</v>
      </c>
      <c r="L146" s="137">
        <f t="shared" si="18"/>
        <v>0</v>
      </c>
      <c r="M146" s="137">
        <f t="shared" si="18"/>
        <v>0</v>
      </c>
      <c r="N146" s="202">
        <v>44075</v>
      </c>
      <c r="O146" s="264"/>
      <c r="P146" s="136"/>
      <c r="Q146" s="136"/>
      <c r="R146" s="136"/>
    </row>
    <row r="147" spans="1:18" s="9" customFormat="1" ht="31.5" hidden="1" outlineLevel="1" x14ac:dyDescent="0.25">
      <c r="A147" s="219">
        <v>4</v>
      </c>
      <c r="B147" s="220">
        <v>2</v>
      </c>
      <c r="C147" s="221">
        <v>10</v>
      </c>
      <c r="D147" s="222">
        <v>1</v>
      </c>
      <c r="E147" s="83" t="s">
        <v>331</v>
      </c>
      <c r="F147" s="18" t="s">
        <v>292</v>
      </c>
      <c r="G147" s="18">
        <v>1</v>
      </c>
      <c r="H147" s="27">
        <v>5.5</v>
      </c>
      <c r="I147" s="27">
        <v>5.5</v>
      </c>
      <c r="J147" s="42">
        <v>0</v>
      </c>
      <c r="K147" s="42">
        <v>0</v>
      </c>
      <c r="L147" s="42">
        <v>0</v>
      </c>
      <c r="M147" s="42">
        <v>0</v>
      </c>
      <c r="N147" s="5" t="s">
        <v>301</v>
      </c>
      <c r="O147" s="263" t="s">
        <v>423</v>
      </c>
      <c r="P147" s="11"/>
      <c r="Q147" s="11"/>
      <c r="R147" s="11"/>
    </row>
    <row r="148" spans="1:18" s="9" customFormat="1" ht="31.5" hidden="1" outlineLevel="1" x14ac:dyDescent="0.25">
      <c r="A148" s="219">
        <v>4</v>
      </c>
      <c r="B148" s="220">
        <v>2</v>
      </c>
      <c r="C148" s="221">
        <v>10</v>
      </c>
      <c r="D148" s="222">
        <v>2</v>
      </c>
      <c r="E148" s="83" t="s">
        <v>416</v>
      </c>
      <c r="F148" s="18" t="s">
        <v>292</v>
      </c>
      <c r="G148" s="18">
        <v>1</v>
      </c>
      <c r="H148" s="27">
        <v>4</v>
      </c>
      <c r="I148" s="27">
        <v>4</v>
      </c>
      <c r="J148" s="42">
        <v>0</v>
      </c>
      <c r="K148" s="42">
        <v>0</v>
      </c>
      <c r="L148" s="42">
        <v>0</v>
      </c>
      <c r="M148" s="42">
        <v>0</v>
      </c>
      <c r="N148" s="5" t="s">
        <v>301</v>
      </c>
      <c r="O148" s="263" t="s">
        <v>423</v>
      </c>
      <c r="P148" s="11"/>
      <c r="Q148" s="11"/>
      <c r="R148" s="11"/>
    </row>
    <row r="149" spans="1:18" s="9" customFormat="1" ht="31.5" hidden="1" outlineLevel="1" x14ac:dyDescent="0.25">
      <c r="A149" s="219">
        <v>4</v>
      </c>
      <c r="B149" s="220">
        <v>2</v>
      </c>
      <c r="C149" s="221">
        <v>10</v>
      </c>
      <c r="D149" s="222">
        <v>3</v>
      </c>
      <c r="E149" s="83" t="s">
        <v>417</v>
      </c>
      <c r="F149" s="18" t="s">
        <v>292</v>
      </c>
      <c r="G149" s="18">
        <v>1</v>
      </c>
      <c r="H149" s="27">
        <v>15</v>
      </c>
      <c r="I149" s="27">
        <v>15</v>
      </c>
      <c r="J149" s="42">
        <v>0</v>
      </c>
      <c r="K149" s="42">
        <v>0</v>
      </c>
      <c r="L149" s="42">
        <v>0</v>
      </c>
      <c r="M149" s="42">
        <v>0</v>
      </c>
      <c r="N149" s="5" t="s">
        <v>301</v>
      </c>
      <c r="O149" s="263" t="s">
        <v>423</v>
      </c>
      <c r="P149" s="11"/>
      <c r="Q149" s="11"/>
      <c r="R149" s="11"/>
    </row>
    <row r="150" spans="1:18" s="9" customFormat="1" ht="47.25" hidden="1" outlineLevel="1" x14ac:dyDescent="0.25">
      <c r="A150" s="219">
        <v>4</v>
      </c>
      <c r="B150" s="220">
        <v>2</v>
      </c>
      <c r="C150" s="221">
        <v>10</v>
      </c>
      <c r="D150" s="222">
        <v>4</v>
      </c>
      <c r="E150" s="83" t="s">
        <v>418</v>
      </c>
      <c r="F150" s="18" t="s">
        <v>292</v>
      </c>
      <c r="G150" s="18">
        <v>1</v>
      </c>
      <c r="H150" s="27">
        <v>0</v>
      </c>
      <c r="I150" s="27">
        <v>0</v>
      </c>
      <c r="J150" s="42">
        <v>0</v>
      </c>
      <c r="K150" s="42">
        <v>0</v>
      </c>
      <c r="L150" s="42">
        <v>0</v>
      </c>
      <c r="M150" s="42">
        <v>0</v>
      </c>
      <c r="N150" s="5" t="s">
        <v>301</v>
      </c>
      <c r="O150" s="263" t="s">
        <v>423</v>
      </c>
      <c r="P150" s="11"/>
      <c r="Q150" s="11"/>
      <c r="R150" s="11"/>
    </row>
    <row r="151" spans="1:18" s="9" customFormat="1" ht="31.5" hidden="1" outlineLevel="1" x14ac:dyDescent="0.25">
      <c r="A151" s="219">
        <v>4</v>
      </c>
      <c r="B151" s="220">
        <v>2</v>
      </c>
      <c r="C151" s="221">
        <v>10</v>
      </c>
      <c r="D151" s="222">
        <v>5</v>
      </c>
      <c r="E151" s="83" t="s">
        <v>419</v>
      </c>
      <c r="F151" s="18" t="s">
        <v>292</v>
      </c>
      <c r="G151" s="18">
        <v>1</v>
      </c>
      <c r="H151" s="27">
        <v>2.5</v>
      </c>
      <c r="I151" s="27">
        <v>2.5</v>
      </c>
      <c r="J151" s="42">
        <v>0</v>
      </c>
      <c r="K151" s="42">
        <v>0</v>
      </c>
      <c r="L151" s="42">
        <v>0</v>
      </c>
      <c r="M151" s="42">
        <v>0</v>
      </c>
      <c r="N151" s="5" t="s">
        <v>301</v>
      </c>
      <c r="O151" s="263" t="s">
        <v>423</v>
      </c>
      <c r="P151" s="11"/>
      <c r="Q151" s="11"/>
      <c r="R151" s="11"/>
    </row>
    <row r="152" spans="1:18" s="9" customFormat="1" ht="31.5" hidden="1" outlineLevel="1" x14ac:dyDescent="0.25">
      <c r="A152" s="219">
        <v>4</v>
      </c>
      <c r="B152" s="220">
        <v>2</v>
      </c>
      <c r="C152" s="221">
        <v>10</v>
      </c>
      <c r="D152" s="222">
        <v>6</v>
      </c>
      <c r="E152" s="83" t="s">
        <v>420</v>
      </c>
      <c r="F152" s="18" t="s">
        <v>292</v>
      </c>
      <c r="G152" s="18">
        <v>1</v>
      </c>
      <c r="H152" s="27">
        <v>0</v>
      </c>
      <c r="I152" s="27">
        <v>0</v>
      </c>
      <c r="J152" s="42">
        <v>0</v>
      </c>
      <c r="K152" s="42">
        <v>0</v>
      </c>
      <c r="L152" s="42">
        <v>0</v>
      </c>
      <c r="M152" s="42">
        <v>0</v>
      </c>
      <c r="N152" s="5" t="s">
        <v>301</v>
      </c>
      <c r="O152" s="263" t="s">
        <v>423</v>
      </c>
      <c r="P152" s="11"/>
      <c r="Q152" s="11"/>
      <c r="R152" s="11"/>
    </row>
    <row r="153" spans="1:18" s="9" customFormat="1" ht="31.5" hidden="1" outlineLevel="1" x14ac:dyDescent="0.25">
      <c r="A153" s="219">
        <v>4</v>
      </c>
      <c r="B153" s="220">
        <v>2</v>
      </c>
      <c r="C153" s="221">
        <v>10</v>
      </c>
      <c r="D153" s="222">
        <v>7</v>
      </c>
      <c r="E153" s="83" t="s">
        <v>421</v>
      </c>
      <c r="F153" s="18" t="s">
        <v>292</v>
      </c>
      <c r="G153" s="18">
        <v>1</v>
      </c>
      <c r="H153" s="27">
        <v>0</v>
      </c>
      <c r="I153" s="27">
        <v>0</v>
      </c>
      <c r="J153" s="42">
        <v>0</v>
      </c>
      <c r="K153" s="42">
        <v>0</v>
      </c>
      <c r="L153" s="42">
        <v>0</v>
      </c>
      <c r="M153" s="42">
        <v>0</v>
      </c>
      <c r="N153" s="5" t="s">
        <v>301</v>
      </c>
      <c r="O153" s="263" t="s">
        <v>423</v>
      </c>
      <c r="P153" s="11"/>
      <c r="Q153" s="11"/>
      <c r="R153" s="11"/>
    </row>
    <row r="154" spans="1:18" s="9" customFormat="1" ht="47.25" hidden="1" outlineLevel="1" x14ac:dyDescent="0.25">
      <c r="A154" s="219">
        <v>4</v>
      </c>
      <c r="B154" s="220">
        <v>2</v>
      </c>
      <c r="C154" s="221">
        <v>10</v>
      </c>
      <c r="D154" s="222">
        <v>8</v>
      </c>
      <c r="E154" s="83" t="s">
        <v>422</v>
      </c>
      <c r="F154" s="18" t="s">
        <v>292</v>
      </c>
      <c r="G154" s="18">
        <v>1</v>
      </c>
      <c r="H154" s="27">
        <v>12</v>
      </c>
      <c r="I154" s="27">
        <v>12</v>
      </c>
      <c r="J154" s="42">
        <v>0</v>
      </c>
      <c r="K154" s="42">
        <v>0</v>
      </c>
      <c r="L154" s="42">
        <v>0</v>
      </c>
      <c r="M154" s="42">
        <v>0</v>
      </c>
      <c r="N154" s="5" t="s">
        <v>301</v>
      </c>
      <c r="O154" s="263" t="s">
        <v>423</v>
      </c>
      <c r="P154" s="11"/>
      <c r="Q154" s="11"/>
      <c r="R154" s="11"/>
    </row>
    <row r="155" spans="1:18" s="9" customFormat="1" ht="31.5" hidden="1" outlineLevel="1" x14ac:dyDescent="0.25">
      <c r="A155" s="219">
        <v>4</v>
      </c>
      <c r="B155" s="220">
        <v>2</v>
      </c>
      <c r="C155" s="221">
        <v>10</v>
      </c>
      <c r="D155" s="222">
        <v>9</v>
      </c>
      <c r="E155" s="83" t="s">
        <v>331</v>
      </c>
      <c r="F155" s="18" t="s">
        <v>292</v>
      </c>
      <c r="G155" s="18">
        <v>1</v>
      </c>
      <c r="H155" s="27">
        <v>5.5</v>
      </c>
      <c r="I155" s="27">
        <v>5.5</v>
      </c>
      <c r="J155" s="42">
        <v>0</v>
      </c>
      <c r="K155" s="42">
        <v>0</v>
      </c>
      <c r="L155" s="42">
        <v>0</v>
      </c>
      <c r="M155" s="42">
        <v>0</v>
      </c>
      <c r="N155" s="5" t="s">
        <v>301</v>
      </c>
      <c r="O155" s="263" t="s">
        <v>423</v>
      </c>
      <c r="P155" s="11"/>
      <c r="Q155" s="11"/>
      <c r="R155" s="11"/>
    </row>
    <row r="156" spans="1:18" s="9" customFormat="1" ht="15.75" hidden="1" customHeight="1" outlineLevel="1" x14ac:dyDescent="0.25">
      <c r="A156" s="215">
        <v>4</v>
      </c>
      <c r="B156" s="216">
        <v>2</v>
      </c>
      <c r="C156" s="217">
        <v>11</v>
      </c>
      <c r="D156" s="218"/>
      <c r="E156" s="136" t="s">
        <v>424</v>
      </c>
      <c r="F156" s="136"/>
      <c r="G156" s="136"/>
      <c r="H156" s="137">
        <f>SUM(H157:H159)</f>
        <v>34.200000000000003</v>
      </c>
      <c r="I156" s="137">
        <f t="shared" ref="I156:M156" si="19">SUM(I157:I159)</f>
        <v>34.200000000000003</v>
      </c>
      <c r="J156" s="137">
        <f t="shared" si="19"/>
        <v>0</v>
      </c>
      <c r="K156" s="137">
        <f t="shared" si="19"/>
        <v>0</v>
      </c>
      <c r="L156" s="137">
        <f t="shared" si="19"/>
        <v>0</v>
      </c>
      <c r="M156" s="137">
        <f t="shared" si="19"/>
        <v>0</v>
      </c>
      <c r="N156" s="202">
        <v>44075</v>
      </c>
      <c r="O156" s="264"/>
      <c r="P156" s="136"/>
      <c r="Q156" s="136"/>
      <c r="R156" s="136"/>
    </row>
    <row r="157" spans="1:18" s="9" customFormat="1" ht="31.5" hidden="1" outlineLevel="1" x14ac:dyDescent="0.25">
      <c r="A157" s="219">
        <v>4</v>
      </c>
      <c r="B157" s="220">
        <v>2</v>
      </c>
      <c r="C157" s="221">
        <v>11</v>
      </c>
      <c r="D157" s="222">
        <v>1</v>
      </c>
      <c r="E157" s="83" t="s">
        <v>425</v>
      </c>
      <c r="F157" s="18" t="s">
        <v>292</v>
      </c>
      <c r="G157" s="18">
        <v>1</v>
      </c>
      <c r="H157" s="27">
        <v>15.6</v>
      </c>
      <c r="I157" s="27">
        <v>15.6</v>
      </c>
      <c r="J157" s="42">
        <v>0</v>
      </c>
      <c r="K157" s="42">
        <v>0</v>
      </c>
      <c r="L157" s="42">
        <v>0</v>
      </c>
      <c r="M157" s="42">
        <v>0</v>
      </c>
      <c r="N157" s="5" t="s">
        <v>301</v>
      </c>
      <c r="O157" s="263" t="s">
        <v>297</v>
      </c>
      <c r="P157" s="11"/>
      <c r="Q157" s="11"/>
      <c r="R157" s="11"/>
    </row>
    <row r="158" spans="1:18" s="9" customFormat="1" ht="31.5" hidden="1" outlineLevel="1" x14ac:dyDescent="0.25">
      <c r="A158" s="219">
        <v>4</v>
      </c>
      <c r="B158" s="220">
        <v>2</v>
      </c>
      <c r="C158" s="221">
        <v>11</v>
      </c>
      <c r="D158" s="222">
        <v>2</v>
      </c>
      <c r="E158" s="83" t="s">
        <v>305</v>
      </c>
      <c r="F158" s="18" t="s">
        <v>292</v>
      </c>
      <c r="G158" s="18">
        <v>1</v>
      </c>
      <c r="H158" s="27">
        <v>9.6</v>
      </c>
      <c r="I158" s="27">
        <v>9.6</v>
      </c>
      <c r="J158" s="42">
        <v>0</v>
      </c>
      <c r="K158" s="42">
        <v>0</v>
      </c>
      <c r="L158" s="42">
        <v>0</v>
      </c>
      <c r="M158" s="42">
        <v>0</v>
      </c>
      <c r="N158" s="5" t="s">
        <v>426</v>
      </c>
      <c r="O158" s="263" t="s">
        <v>297</v>
      </c>
      <c r="P158" s="11"/>
      <c r="Q158" s="11"/>
      <c r="R158" s="11"/>
    </row>
    <row r="159" spans="1:18" s="9" customFormat="1" ht="31.5" hidden="1" outlineLevel="1" x14ac:dyDescent="0.25">
      <c r="A159" s="219">
        <v>4</v>
      </c>
      <c r="B159" s="220">
        <v>2</v>
      </c>
      <c r="C159" s="221">
        <v>11</v>
      </c>
      <c r="D159" s="222">
        <v>3</v>
      </c>
      <c r="E159" s="83" t="s">
        <v>307</v>
      </c>
      <c r="F159" s="18" t="s">
        <v>292</v>
      </c>
      <c r="G159" s="18">
        <v>1</v>
      </c>
      <c r="H159" s="27">
        <v>9</v>
      </c>
      <c r="I159" s="27">
        <v>9</v>
      </c>
      <c r="J159" s="42">
        <v>0</v>
      </c>
      <c r="K159" s="42">
        <v>0</v>
      </c>
      <c r="L159" s="42">
        <v>0</v>
      </c>
      <c r="M159" s="42">
        <v>0</v>
      </c>
      <c r="N159" s="5" t="s">
        <v>301</v>
      </c>
      <c r="O159" s="263" t="s">
        <v>297</v>
      </c>
      <c r="P159" s="11"/>
      <c r="Q159" s="11"/>
      <c r="R159" s="11"/>
    </row>
    <row r="160" spans="1:18" s="9" customFormat="1" ht="15.75" hidden="1" customHeight="1" outlineLevel="1" x14ac:dyDescent="0.25">
      <c r="A160" s="215">
        <v>4</v>
      </c>
      <c r="B160" s="216">
        <v>2</v>
      </c>
      <c r="C160" s="217">
        <v>12</v>
      </c>
      <c r="D160" s="218"/>
      <c r="E160" s="136" t="s">
        <v>427</v>
      </c>
      <c r="F160" s="136"/>
      <c r="G160" s="136"/>
      <c r="H160" s="137">
        <f>SUM(H161:H162)</f>
        <v>11</v>
      </c>
      <c r="I160" s="137">
        <f t="shared" ref="I160:M160" si="20">SUM(I161:I162)</f>
        <v>11</v>
      </c>
      <c r="J160" s="137">
        <f t="shared" si="20"/>
        <v>0</v>
      </c>
      <c r="K160" s="137">
        <f t="shared" si="20"/>
        <v>0</v>
      </c>
      <c r="L160" s="137">
        <f t="shared" si="20"/>
        <v>0</v>
      </c>
      <c r="M160" s="137">
        <f t="shared" si="20"/>
        <v>0</v>
      </c>
      <c r="N160" s="202">
        <v>44075</v>
      </c>
      <c r="O160" s="264"/>
      <c r="P160" s="136"/>
      <c r="Q160" s="136"/>
      <c r="R160" s="136"/>
    </row>
    <row r="161" spans="1:18" s="9" customFormat="1" ht="47.25" hidden="1" outlineLevel="1" x14ac:dyDescent="0.25">
      <c r="A161" s="219">
        <v>4</v>
      </c>
      <c r="B161" s="220">
        <v>2</v>
      </c>
      <c r="C161" s="221">
        <v>12</v>
      </c>
      <c r="D161" s="222">
        <v>1</v>
      </c>
      <c r="E161" s="83" t="s">
        <v>428</v>
      </c>
      <c r="F161" s="18" t="s">
        <v>292</v>
      </c>
      <c r="G161" s="18">
        <v>1</v>
      </c>
      <c r="H161" s="27">
        <v>1</v>
      </c>
      <c r="I161" s="27">
        <v>1</v>
      </c>
      <c r="J161" s="42">
        <v>0</v>
      </c>
      <c r="K161" s="42">
        <v>0</v>
      </c>
      <c r="L161" s="42">
        <v>0</v>
      </c>
      <c r="M161" s="42">
        <v>0</v>
      </c>
      <c r="N161" s="5" t="s">
        <v>301</v>
      </c>
      <c r="O161" s="263" t="s">
        <v>430</v>
      </c>
      <c r="P161" s="11"/>
      <c r="Q161" s="11"/>
      <c r="R161" s="11"/>
    </row>
    <row r="162" spans="1:18" s="9" customFormat="1" ht="31.5" hidden="1" outlineLevel="1" x14ac:dyDescent="0.25">
      <c r="A162" s="219">
        <v>4</v>
      </c>
      <c r="B162" s="220">
        <v>2</v>
      </c>
      <c r="C162" s="221">
        <v>12</v>
      </c>
      <c r="D162" s="222">
        <v>2</v>
      </c>
      <c r="E162" s="83" t="s">
        <v>397</v>
      </c>
      <c r="F162" s="18" t="s">
        <v>292</v>
      </c>
      <c r="G162" s="18">
        <v>1</v>
      </c>
      <c r="H162" s="27">
        <v>10</v>
      </c>
      <c r="I162" s="27">
        <v>10</v>
      </c>
      <c r="J162" s="42">
        <v>0</v>
      </c>
      <c r="K162" s="42">
        <v>0</v>
      </c>
      <c r="L162" s="42">
        <v>0</v>
      </c>
      <c r="M162" s="42">
        <v>0</v>
      </c>
      <c r="N162" s="5" t="s">
        <v>301</v>
      </c>
      <c r="O162" s="263" t="s">
        <v>429</v>
      </c>
      <c r="P162" s="11"/>
      <c r="Q162" s="11"/>
      <c r="R162" s="11"/>
    </row>
    <row r="163" spans="1:18" s="9" customFormat="1" ht="15.75" hidden="1" customHeight="1" outlineLevel="1" x14ac:dyDescent="0.25">
      <c r="A163" s="215">
        <v>4</v>
      </c>
      <c r="B163" s="216">
        <v>2</v>
      </c>
      <c r="C163" s="217">
        <v>13</v>
      </c>
      <c r="D163" s="218"/>
      <c r="E163" s="136" t="s">
        <v>431</v>
      </c>
      <c r="F163" s="136"/>
      <c r="G163" s="136"/>
      <c r="H163" s="137">
        <f>SUM(H164:H170)</f>
        <v>34.200000000000003</v>
      </c>
      <c r="I163" s="137">
        <f t="shared" ref="I163:M163" si="21">SUM(I164:I170)</f>
        <v>34.200000000000003</v>
      </c>
      <c r="J163" s="137">
        <f t="shared" si="21"/>
        <v>0</v>
      </c>
      <c r="K163" s="137">
        <f t="shared" si="21"/>
        <v>0</v>
      </c>
      <c r="L163" s="137">
        <f t="shared" si="21"/>
        <v>0</v>
      </c>
      <c r="M163" s="137">
        <f t="shared" si="21"/>
        <v>0</v>
      </c>
      <c r="N163" s="136"/>
      <c r="O163" s="264"/>
      <c r="P163" s="136"/>
      <c r="Q163" s="136"/>
      <c r="R163" s="136"/>
    </row>
    <row r="164" spans="1:18" s="9" customFormat="1" ht="31.5" hidden="1" outlineLevel="1" x14ac:dyDescent="0.25">
      <c r="A164" s="219">
        <v>4</v>
      </c>
      <c r="B164" s="220">
        <v>2</v>
      </c>
      <c r="C164" s="221">
        <v>13</v>
      </c>
      <c r="D164" s="222">
        <v>1</v>
      </c>
      <c r="E164" s="83" t="s">
        <v>432</v>
      </c>
      <c r="F164" s="18" t="s">
        <v>292</v>
      </c>
      <c r="G164" s="18">
        <v>1</v>
      </c>
      <c r="H164" s="27">
        <v>3</v>
      </c>
      <c r="I164" s="27">
        <v>3</v>
      </c>
      <c r="J164" s="42">
        <v>0</v>
      </c>
      <c r="K164" s="42">
        <v>0</v>
      </c>
      <c r="L164" s="42">
        <v>0</v>
      </c>
      <c r="M164" s="42">
        <v>0</v>
      </c>
      <c r="N164" s="5" t="s">
        <v>301</v>
      </c>
      <c r="O164" s="263" t="s">
        <v>436</v>
      </c>
      <c r="P164" s="11"/>
      <c r="Q164" s="11"/>
      <c r="R164" s="11"/>
    </row>
    <row r="165" spans="1:18" s="9" customFormat="1" ht="31.5" hidden="1" outlineLevel="1" x14ac:dyDescent="0.25">
      <c r="A165" s="219">
        <v>4</v>
      </c>
      <c r="B165" s="220">
        <v>2</v>
      </c>
      <c r="C165" s="221">
        <v>13</v>
      </c>
      <c r="D165" s="222">
        <v>2</v>
      </c>
      <c r="E165" s="83" t="s">
        <v>433</v>
      </c>
      <c r="F165" s="18" t="s">
        <v>292</v>
      </c>
      <c r="G165" s="18">
        <v>1</v>
      </c>
      <c r="H165" s="27">
        <v>0</v>
      </c>
      <c r="I165" s="27">
        <v>0</v>
      </c>
      <c r="J165" s="42">
        <v>0</v>
      </c>
      <c r="K165" s="42">
        <v>0</v>
      </c>
      <c r="L165" s="42">
        <v>0</v>
      </c>
      <c r="M165" s="42">
        <v>0</v>
      </c>
      <c r="N165" s="5" t="s">
        <v>301</v>
      </c>
      <c r="O165" s="263" t="s">
        <v>436</v>
      </c>
      <c r="P165" s="11"/>
      <c r="Q165" s="11"/>
      <c r="R165" s="11"/>
    </row>
    <row r="166" spans="1:18" s="9" customFormat="1" ht="47.25" hidden="1" outlineLevel="1" x14ac:dyDescent="0.25">
      <c r="A166" s="219">
        <v>4</v>
      </c>
      <c r="B166" s="220">
        <v>2</v>
      </c>
      <c r="C166" s="221">
        <v>13</v>
      </c>
      <c r="D166" s="222">
        <v>3</v>
      </c>
      <c r="E166" s="83" t="s">
        <v>434</v>
      </c>
      <c r="F166" s="18" t="s">
        <v>292</v>
      </c>
      <c r="G166" s="18">
        <v>1</v>
      </c>
      <c r="H166" s="27">
        <v>0</v>
      </c>
      <c r="I166" s="27">
        <v>0</v>
      </c>
      <c r="J166" s="42">
        <v>0</v>
      </c>
      <c r="K166" s="42">
        <v>0</v>
      </c>
      <c r="L166" s="42">
        <v>0</v>
      </c>
      <c r="M166" s="42">
        <v>0</v>
      </c>
      <c r="N166" s="5" t="s">
        <v>301</v>
      </c>
      <c r="O166" s="263" t="s">
        <v>436</v>
      </c>
      <c r="P166" s="11"/>
      <c r="Q166" s="11"/>
      <c r="R166" s="11"/>
    </row>
    <row r="167" spans="1:18" s="9" customFormat="1" ht="31.5" hidden="1" outlineLevel="1" x14ac:dyDescent="0.25">
      <c r="A167" s="219">
        <v>4</v>
      </c>
      <c r="B167" s="220">
        <v>2</v>
      </c>
      <c r="C167" s="221">
        <v>13</v>
      </c>
      <c r="D167" s="222">
        <v>4</v>
      </c>
      <c r="E167" s="83" t="s">
        <v>435</v>
      </c>
      <c r="F167" s="18" t="s">
        <v>292</v>
      </c>
      <c r="G167" s="18">
        <v>1</v>
      </c>
      <c r="H167" s="27">
        <v>0</v>
      </c>
      <c r="I167" s="27">
        <v>0</v>
      </c>
      <c r="J167" s="42">
        <v>0</v>
      </c>
      <c r="K167" s="42">
        <v>0</v>
      </c>
      <c r="L167" s="42">
        <v>0</v>
      </c>
      <c r="M167" s="42">
        <v>0</v>
      </c>
      <c r="N167" s="5" t="s">
        <v>301</v>
      </c>
      <c r="O167" s="263" t="s">
        <v>436</v>
      </c>
      <c r="P167" s="11"/>
      <c r="Q167" s="11"/>
      <c r="R167" s="11"/>
    </row>
    <row r="168" spans="1:18" s="9" customFormat="1" ht="31.5" hidden="1" outlineLevel="1" x14ac:dyDescent="0.25">
      <c r="A168" s="219">
        <v>4</v>
      </c>
      <c r="B168" s="220">
        <v>2</v>
      </c>
      <c r="C168" s="221">
        <v>13</v>
      </c>
      <c r="D168" s="222">
        <v>5</v>
      </c>
      <c r="E168" s="83" t="s">
        <v>305</v>
      </c>
      <c r="F168" s="18" t="s">
        <v>292</v>
      </c>
      <c r="G168" s="18">
        <v>1</v>
      </c>
      <c r="H168" s="27">
        <v>15</v>
      </c>
      <c r="I168" s="27">
        <v>15</v>
      </c>
      <c r="J168" s="42">
        <v>0</v>
      </c>
      <c r="K168" s="42">
        <v>0</v>
      </c>
      <c r="L168" s="42">
        <v>0</v>
      </c>
      <c r="M168" s="42">
        <v>0</v>
      </c>
      <c r="N168" s="5" t="s">
        <v>426</v>
      </c>
      <c r="O168" s="263" t="s">
        <v>436</v>
      </c>
      <c r="P168" s="11"/>
      <c r="Q168" s="11"/>
      <c r="R168" s="11"/>
    </row>
    <row r="169" spans="1:18" s="9" customFormat="1" ht="31.5" hidden="1" outlineLevel="1" x14ac:dyDescent="0.25">
      <c r="A169" s="219">
        <v>4</v>
      </c>
      <c r="B169" s="220">
        <v>2</v>
      </c>
      <c r="C169" s="221">
        <v>13</v>
      </c>
      <c r="D169" s="222">
        <v>6</v>
      </c>
      <c r="E169" s="83" t="s">
        <v>307</v>
      </c>
      <c r="F169" s="18" t="s">
        <v>292</v>
      </c>
      <c r="G169" s="18">
        <v>1</v>
      </c>
      <c r="H169" s="27">
        <v>15</v>
      </c>
      <c r="I169" s="27">
        <v>15</v>
      </c>
      <c r="J169" s="42">
        <v>0</v>
      </c>
      <c r="K169" s="42">
        <v>0</v>
      </c>
      <c r="L169" s="42">
        <v>0</v>
      </c>
      <c r="M169" s="42">
        <v>0</v>
      </c>
      <c r="N169" s="5" t="s">
        <v>301</v>
      </c>
      <c r="O169" s="263" t="s">
        <v>436</v>
      </c>
      <c r="P169" s="11"/>
      <c r="Q169" s="11"/>
      <c r="R169" s="11"/>
    </row>
    <row r="170" spans="1:18" s="9" customFormat="1" ht="31.5" hidden="1" outlineLevel="1" x14ac:dyDescent="0.25">
      <c r="A170" s="219">
        <v>4</v>
      </c>
      <c r="B170" s="220">
        <v>2</v>
      </c>
      <c r="C170" s="221">
        <v>13</v>
      </c>
      <c r="D170" s="222">
        <v>7</v>
      </c>
      <c r="E170" s="83" t="s">
        <v>408</v>
      </c>
      <c r="F170" s="18" t="s">
        <v>292</v>
      </c>
      <c r="G170" s="18">
        <v>1</v>
      </c>
      <c r="H170" s="27">
        <v>1.2</v>
      </c>
      <c r="I170" s="27">
        <v>1.2</v>
      </c>
      <c r="J170" s="42">
        <v>0</v>
      </c>
      <c r="K170" s="42">
        <v>0</v>
      </c>
      <c r="L170" s="42">
        <v>0</v>
      </c>
      <c r="M170" s="42">
        <v>0</v>
      </c>
      <c r="N170" s="5" t="s">
        <v>301</v>
      </c>
      <c r="O170" s="263" t="s">
        <v>436</v>
      </c>
      <c r="P170" s="11"/>
      <c r="Q170" s="11"/>
      <c r="R170" s="11"/>
    </row>
    <row r="171" spans="1:18" s="9" customFormat="1" ht="15.75" hidden="1" customHeight="1" outlineLevel="1" x14ac:dyDescent="0.25">
      <c r="A171" s="215">
        <v>4</v>
      </c>
      <c r="B171" s="216">
        <v>2</v>
      </c>
      <c r="C171" s="217">
        <v>14</v>
      </c>
      <c r="D171" s="218"/>
      <c r="E171" s="136" t="s">
        <v>437</v>
      </c>
      <c r="F171" s="136"/>
      <c r="G171" s="136"/>
      <c r="H171" s="137">
        <f>SUM(H172:H176)</f>
        <v>59.2</v>
      </c>
      <c r="I171" s="137">
        <f t="shared" ref="I171:M171" si="22">SUM(I172:I176)</f>
        <v>59.2</v>
      </c>
      <c r="J171" s="137">
        <f t="shared" si="22"/>
        <v>0</v>
      </c>
      <c r="K171" s="137">
        <f t="shared" si="22"/>
        <v>0</v>
      </c>
      <c r="L171" s="137">
        <f t="shared" si="22"/>
        <v>0</v>
      </c>
      <c r="M171" s="137">
        <f t="shared" si="22"/>
        <v>0</v>
      </c>
      <c r="N171" s="202">
        <v>44075</v>
      </c>
      <c r="O171" s="264"/>
      <c r="P171" s="136"/>
      <c r="Q171" s="136"/>
      <c r="R171" s="136"/>
    </row>
    <row r="172" spans="1:18" s="9" customFormat="1" ht="31.5" hidden="1" outlineLevel="1" x14ac:dyDescent="0.25">
      <c r="A172" s="219">
        <v>4</v>
      </c>
      <c r="B172" s="220">
        <v>2</v>
      </c>
      <c r="C172" s="221">
        <v>14</v>
      </c>
      <c r="D172" s="222">
        <v>1</v>
      </c>
      <c r="E172" s="83" t="s">
        <v>305</v>
      </c>
      <c r="F172" s="18" t="s">
        <v>292</v>
      </c>
      <c r="G172" s="18">
        <v>1</v>
      </c>
      <c r="H172" s="27">
        <v>1.2</v>
      </c>
      <c r="I172" s="27">
        <v>1.2</v>
      </c>
      <c r="J172" s="42">
        <v>0</v>
      </c>
      <c r="K172" s="42">
        <v>0</v>
      </c>
      <c r="L172" s="42">
        <v>0</v>
      </c>
      <c r="M172" s="42">
        <v>0</v>
      </c>
      <c r="N172" s="5" t="s">
        <v>426</v>
      </c>
      <c r="O172" s="263" t="s">
        <v>440</v>
      </c>
      <c r="P172" s="11"/>
      <c r="Q172" s="11"/>
      <c r="R172" s="11"/>
    </row>
    <row r="173" spans="1:18" s="9" customFormat="1" ht="31.5" hidden="1" outlineLevel="1" x14ac:dyDescent="0.25">
      <c r="A173" s="219">
        <v>4</v>
      </c>
      <c r="B173" s="220">
        <v>2</v>
      </c>
      <c r="C173" s="221">
        <v>14</v>
      </c>
      <c r="D173" s="222">
        <v>2</v>
      </c>
      <c r="E173" s="83" t="s">
        <v>307</v>
      </c>
      <c r="F173" s="18" t="s">
        <v>292</v>
      </c>
      <c r="G173" s="18">
        <v>1</v>
      </c>
      <c r="H173" s="27">
        <v>52</v>
      </c>
      <c r="I173" s="27">
        <v>52</v>
      </c>
      <c r="J173" s="42">
        <v>0</v>
      </c>
      <c r="K173" s="42">
        <v>0</v>
      </c>
      <c r="L173" s="42">
        <v>0</v>
      </c>
      <c r="M173" s="42">
        <v>0</v>
      </c>
      <c r="N173" s="5" t="s">
        <v>301</v>
      </c>
      <c r="O173" s="263" t="s">
        <v>440</v>
      </c>
      <c r="P173" s="11"/>
      <c r="Q173" s="11"/>
      <c r="R173" s="11"/>
    </row>
    <row r="174" spans="1:18" s="9" customFormat="1" ht="31.5" hidden="1" outlineLevel="1" x14ac:dyDescent="0.25">
      <c r="A174" s="219">
        <v>4</v>
      </c>
      <c r="B174" s="220">
        <v>2</v>
      </c>
      <c r="C174" s="221">
        <v>14</v>
      </c>
      <c r="D174" s="222">
        <v>3</v>
      </c>
      <c r="E174" s="83" t="s">
        <v>438</v>
      </c>
      <c r="F174" s="18" t="s">
        <v>292</v>
      </c>
      <c r="G174" s="18">
        <v>1</v>
      </c>
      <c r="H174" s="27">
        <v>0</v>
      </c>
      <c r="I174" s="27">
        <v>0</v>
      </c>
      <c r="J174" s="42">
        <v>0</v>
      </c>
      <c r="K174" s="42">
        <v>0</v>
      </c>
      <c r="L174" s="42">
        <v>0</v>
      </c>
      <c r="M174" s="42">
        <v>0</v>
      </c>
      <c r="N174" s="5" t="s">
        <v>301</v>
      </c>
      <c r="O174" s="263" t="s">
        <v>440</v>
      </c>
      <c r="P174" s="11"/>
      <c r="Q174" s="11"/>
      <c r="R174" s="11"/>
    </row>
    <row r="175" spans="1:18" s="9" customFormat="1" ht="31.5" hidden="1" outlineLevel="1" x14ac:dyDescent="0.25">
      <c r="A175" s="219">
        <v>4</v>
      </c>
      <c r="B175" s="220">
        <v>2</v>
      </c>
      <c r="C175" s="221">
        <v>14</v>
      </c>
      <c r="D175" s="222">
        <v>4</v>
      </c>
      <c r="E175" s="83" t="s">
        <v>318</v>
      </c>
      <c r="F175" s="18" t="s">
        <v>292</v>
      </c>
      <c r="G175" s="18">
        <v>1</v>
      </c>
      <c r="H175" s="27">
        <v>6</v>
      </c>
      <c r="I175" s="27">
        <v>6</v>
      </c>
      <c r="J175" s="42">
        <v>0</v>
      </c>
      <c r="K175" s="42">
        <v>0</v>
      </c>
      <c r="L175" s="42">
        <v>0</v>
      </c>
      <c r="M175" s="42">
        <v>0</v>
      </c>
      <c r="N175" s="41" t="s">
        <v>301</v>
      </c>
      <c r="O175" s="263" t="s">
        <v>440</v>
      </c>
      <c r="P175" s="11"/>
      <c r="Q175" s="11"/>
      <c r="R175" s="11"/>
    </row>
    <row r="176" spans="1:18" s="9" customFormat="1" ht="31.5" hidden="1" outlineLevel="1" x14ac:dyDescent="0.25">
      <c r="A176" s="219">
        <v>4</v>
      </c>
      <c r="B176" s="220">
        <v>2</v>
      </c>
      <c r="C176" s="221">
        <v>14</v>
      </c>
      <c r="D176" s="222">
        <v>5</v>
      </c>
      <c r="E176" s="83" t="s">
        <v>439</v>
      </c>
      <c r="F176" s="18" t="s">
        <v>292</v>
      </c>
      <c r="G176" s="18">
        <v>1</v>
      </c>
      <c r="H176" s="27">
        <v>0</v>
      </c>
      <c r="I176" s="27">
        <v>0</v>
      </c>
      <c r="J176" s="42">
        <v>0</v>
      </c>
      <c r="K176" s="42">
        <v>0</v>
      </c>
      <c r="L176" s="42">
        <v>0</v>
      </c>
      <c r="M176" s="42">
        <v>0</v>
      </c>
      <c r="N176" s="41" t="s">
        <v>301</v>
      </c>
      <c r="O176" s="263" t="s">
        <v>440</v>
      </c>
      <c r="P176" s="11"/>
      <c r="Q176" s="11"/>
      <c r="R176" s="11"/>
    </row>
    <row r="177" spans="1:18" s="9" customFormat="1" ht="15.75" hidden="1" customHeight="1" outlineLevel="1" x14ac:dyDescent="0.25">
      <c r="A177" s="215">
        <v>4</v>
      </c>
      <c r="B177" s="216">
        <v>2</v>
      </c>
      <c r="C177" s="217">
        <v>15</v>
      </c>
      <c r="D177" s="218"/>
      <c r="E177" s="136" t="s">
        <v>441</v>
      </c>
      <c r="F177" s="136"/>
      <c r="G177" s="136"/>
      <c r="H177" s="137">
        <f>SUM(H178:H179)</f>
        <v>34</v>
      </c>
      <c r="I177" s="137">
        <f t="shared" ref="I177:M177" si="23">SUM(I178:I179)</f>
        <v>34</v>
      </c>
      <c r="J177" s="137">
        <f t="shared" si="23"/>
        <v>0</v>
      </c>
      <c r="K177" s="137">
        <f t="shared" si="23"/>
        <v>0</v>
      </c>
      <c r="L177" s="137">
        <f t="shared" si="23"/>
        <v>0</v>
      </c>
      <c r="M177" s="137">
        <f t="shared" si="23"/>
        <v>0</v>
      </c>
      <c r="N177" s="202">
        <v>44075</v>
      </c>
      <c r="O177" s="264"/>
      <c r="P177" s="136"/>
      <c r="Q177" s="136"/>
      <c r="R177" s="136"/>
    </row>
    <row r="178" spans="1:18" s="9" customFormat="1" ht="31.5" hidden="1" outlineLevel="1" x14ac:dyDescent="0.25">
      <c r="A178" s="219">
        <v>4</v>
      </c>
      <c r="B178" s="220">
        <v>2</v>
      </c>
      <c r="C178" s="221">
        <v>15</v>
      </c>
      <c r="D178" s="222">
        <v>1</v>
      </c>
      <c r="E178" s="83" t="s">
        <v>305</v>
      </c>
      <c r="F178" s="18" t="s">
        <v>292</v>
      </c>
      <c r="G178" s="18">
        <v>1</v>
      </c>
      <c r="H178" s="42">
        <v>17</v>
      </c>
      <c r="I178" s="42">
        <v>17</v>
      </c>
      <c r="J178" s="42">
        <v>0</v>
      </c>
      <c r="K178" s="42">
        <v>0</v>
      </c>
      <c r="L178" s="42">
        <v>0</v>
      </c>
      <c r="M178" s="42">
        <v>0</v>
      </c>
      <c r="N178" s="41" t="s">
        <v>426</v>
      </c>
      <c r="O178" s="263" t="s">
        <v>442</v>
      </c>
      <c r="P178" s="11"/>
      <c r="Q178" s="11"/>
      <c r="R178" s="11"/>
    </row>
    <row r="179" spans="1:18" s="9" customFormat="1" ht="31.5" hidden="1" outlineLevel="1" x14ac:dyDescent="0.25">
      <c r="A179" s="219">
        <v>4</v>
      </c>
      <c r="B179" s="220">
        <v>2</v>
      </c>
      <c r="C179" s="221">
        <v>15</v>
      </c>
      <c r="D179" s="222">
        <v>2</v>
      </c>
      <c r="E179" s="83" t="s">
        <v>307</v>
      </c>
      <c r="F179" s="18" t="s">
        <v>292</v>
      </c>
      <c r="G179" s="18">
        <v>1</v>
      </c>
      <c r="H179" s="42">
        <v>17</v>
      </c>
      <c r="I179" s="42">
        <v>17</v>
      </c>
      <c r="J179" s="42">
        <v>0</v>
      </c>
      <c r="K179" s="42">
        <v>0</v>
      </c>
      <c r="L179" s="42">
        <v>0</v>
      </c>
      <c r="M179" s="42">
        <v>0</v>
      </c>
      <c r="N179" s="41" t="s">
        <v>301</v>
      </c>
      <c r="O179" s="263" t="s">
        <v>442</v>
      </c>
      <c r="P179" s="11"/>
      <c r="Q179" s="11"/>
      <c r="R179" s="11"/>
    </row>
    <row r="180" spans="1:18" s="9" customFormat="1" ht="15.75" hidden="1" customHeight="1" outlineLevel="1" x14ac:dyDescent="0.25">
      <c r="A180" s="215">
        <v>4</v>
      </c>
      <c r="B180" s="216">
        <v>2</v>
      </c>
      <c r="C180" s="217">
        <v>16</v>
      </c>
      <c r="D180" s="218"/>
      <c r="E180" s="136" t="s">
        <v>443</v>
      </c>
      <c r="F180" s="136"/>
      <c r="G180" s="136"/>
      <c r="H180" s="137">
        <f>SUM(H181:H186)</f>
        <v>36</v>
      </c>
      <c r="I180" s="137">
        <f t="shared" ref="I180:M180" si="24">SUM(I181:I186)</f>
        <v>36</v>
      </c>
      <c r="J180" s="137">
        <f t="shared" si="24"/>
        <v>0</v>
      </c>
      <c r="K180" s="137">
        <f t="shared" si="24"/>
        <v>0</v>
      </c>
      <c r="L180" s="137">
        <f t="shared" si="24"/>
        <v>0</v>
      </c>
      <c r="M180" s="137">
        <f t="shared" si="24"/>
        <v>0</v>
      </c>
      <c r="N180" s="202">
        <v>44075</v>
      </c>
      <c r="O180" s="264"/>
      <c r="P180" s="136"/>
      <c r="Q180" s="136"/>
      <c r="R180" s="136"/>
    </row>
    <row r="181" spans="1:18" s="9" customFormat="1" ht="63" hidden="1" outlineLevel="1" x14ac:dyDescent="0.25">
      <c r="A181" s="219">
        <v>4</v>
      </c>
      <c r="B181" s="220">
        <v>2</v>
      </c>
      <c r="C181" s="221">
        <v>16</v>
      </c>
      <c r="D181" s="222">
        <v>1</v>
      </c>
      <c r="E181" s="83" t="s">
        <v>444</v>
      </c>
      <c r="F181" s="18" t="s">
        <v>292</v>
      </c>
      <c r="G181" s="18">
        <v>1</v>
      </c>
      <c r="H181" s="27">
        <v>0</v>
      </c>
      <c r="I181" s="27">
        <v>0</v>
      </c>
      <c r="J181" s="42">
        <v>0</v>
      </c>
      <c r="K181" s="42">
        <v>0</v>
      </c>
      <c r="L181" s="42">
        <v>0</v>
      </c>
      <c r="M181" s="42">
        <v>0</v>
      </c>
      <c r="N181" s="41" t="s">
        <v>301</v>
      </c>
      <c r="O181" s="263" t="s">
        <v>450</v>
      </c>
      <c r="P181" s="11"/>
      <c r="Q181" s="11"/>
      <c r="R181" s="11"/>
    </row>
    <row r="182" spans="1:18" s="9" customFormat="1" ht="63" hidden="1" outlineLevel="1" x14ac:dyDescent="0.25">
      <c r="A182" s="219">
        <v>4</v>
      </c>
      <c r="B182" s="220">
        <v>2</v>
      </c>
      <c r="C182" s="221">
        <v>16</v>
      </c>
      <c r="D182" s="222">
        <v>2</v>
      </c>
      <c r="E182" s="83" t="s">
        <v>445</v>
      </c>
      <c r="F182" s="18" t="s">
        <v>292</v>
      </c>
      <c r="G182" s="18">
        <v>1</v>
      </c>
      <c r="H182" s="27">
        <v>0</v>
      </c>
      <c r="I182" s="27">
        <v>0</v>
      </c>
      <c r="J182" s="42">
        <v>0</v>
      </c>
      <c r="K182" s="42">
        <v>0</v>
      </c>
      <c r="L182" s="42">
        <v>0</v>
      </c>
      <c r="M182" s="42">
        <v>0</v>
      </c>
      <c r="N182" s="41" t="s">
        <v>301</v>
      </c>
      <c r="O182" s="263" t="s">
        <v>450</v>
      </c>
      <c r="P182" s="11"/>
      <c r="Q182" s="11"/>
      <c r="R182" s="11"/>
    </row>
    <row r="183" spans="1:18" s="9" customFormat="1" ht="63" hidden="1" outlineLevel="1" x14ac:dyDescent="0.25">
      <c r="A183" s="219">
        <v>4</v>
      </c>
      <c r="B183" s="220">
        <v>2</v>
      </c>
      <c r="C183" s="221">
        <v>16</v>
      </c>
      <c r="D183" s="222">
        <v>3</v>
      </c>
      <c r="E183" s="83" t="s">
        <v>446</v>
      </c>
      <c r="F183" s="18" t="s">
        <v>292</v>
      </c>
      <c r="G183" s="18">
        <v>1</v>
      </c>
      <c r="H183" s="27">
        <v>20</v>
      </c>
      <c r="I183" s="27">
        <v>20</v>
      </c>
      <c r="J183" s="42">
        <v>0</v>
      </c>
      <c r="K183" s="42">
        <v>0</v>
      </c>
      <c r="L183" s="42">
        <v>0</v>
      </c>
      <c r="M183" s="42">
        <v>0</v>
      </c>
      <c r="N183" s="41" t="s">
        <v>301</v>
      </c>
      <c r="O183" s="263" t="s">
        <v>450</v>
      </c>
      <c r="P183" s="11"/>
      <c r="Q183" s="11"/>
      <c r="R183" s="11"/>
    </row>
    <row r="184" spans="1:18" s="9" customFormat="1" ht="63" hidden="1" outlineLevel="1" x14ac:dyDescent="0.25">
      <c r="A184" s="219">
        <v>4</v>
      </c>
      <c r="B184" s="220">
        <v>2</v>
      </c>
      <c r="C184" s="221">
        <v>16</v>
      </c>
      <c r="D184" s="222">
        <v>4</v>
      </c>
      <c r="E184" s="83" t="s">
        <v>447</v>
      </c>
      <c r="F184" s="18" t="s">
        <v>292</v>
      </c>
      <c r="G184" s="18">
        <v>1</v>
      </c>
      <c r="H184" s="27">
        <v>16</v>
      </c>
      <c r="I184" s="27">
        <v>16</v>
      </c>
      <c r="J184" s="42">
        <v>0</v>
      </c>
      <c r="K184" s="42">
        <v>0</v>
      </c>
      <c r="L184" s="42">
        <v>0</v>
      </c>
      <c r="M184" s="42">
        <v>0</v>
      </c>
      <c r="N184" s="41" t="s">
        <v>301</v>
      </c>
      <c r="O184" s="263" t="s">
        <v>450</v>
      </c>
      <c r="P184" s="11"/>
      <c r="Q184" s="11"/>
      <c r="R184" s="11"/>
    </row>
    <row r="185" spans="1:18" s="9" customFormat="1" ht="63" hidden="1" outlineLevel="1" x14ac:dyDescent="0.25">
      <c r="A185" s="219">
        <v>4</v>
      </c>
      <c r="B185" s="220">
        <v>2</v>
      </c>
      <c r="C185" s="221">
        <v>16</v>
      </c>
      <c r="D185" s="222">
        <v>5</v>
      </c>
      <c r="E185" s="83" t="s">
        <v>448</v>
      </c>
      <c r="F185" s="18" t="s">
        <v>292</v>
      </c>
      <c r="G185" s="18">
        <v>1</v>
      </c>
      <c r="H185" s="27">
        <v>0</v>
      </c>
      <c r="I185" s="27">
        <v>0</v>
      </c>
      <c r="J185" s="42">
        <v>0</v>
      </c>
      <c r="K185" s="42">
        <v>0</v>
      </c>
      <c r="L185" s="42">
        <v>0</v>
      </c>
      <c r="M185" s="42">
        <v>0</v>
      </c>
      <c r="N185" s="25">
        <v>44013</v>
      </c>
      <c r="O185" s="263" t="s">
        <v>450</v>
      </c>
      <c r="P185" s="11"/>
      <c r="Q185" s="11"/>
      <c r="R185" s="11"/>
    </row>
    <row r="186" spans="1:18" s="9" customFormat="1" ht="63" hidden="1" outlineLevel="1" x14ac:dyDescent="0.25">
      <c r="A186" s="219">
        <v>4</v>
      </c>
      <c r="B186" s="220">
        <v>2</v>
      </c>
      <c r="C186" s="221">
        <v>16</v>
      </c>
      <c r="D186" s="222">
        <v>6</v>
      </c>
      <c r="E186" s="83" t="s">
        <v>449</v>
      </c>
      <c r="F186" s="18" t="s">
        <v>292</v>
      </c>
      <c r="G186" s="18">
        <v>1</v>
      </c>
      <c r="H186" s="27">
        <v>0</v>
      </c>
      <c r="I186" s="27">
        <v>0</v>
      </c>
      <c r="J186" s="42">
        <v>0</v>
      </c>
      <c r="K186" s="42">
        <v>0</v>
      </c>
      <c r="L186" s="42">
        <v>0</v>
      </c>
      <c r="M186" s="42">
        <v>0</v>
      </c>
      <c r="N186" s="41" t="s">
        <v>301</v>
      </c>
      <c r="O186" s="263" t="s">
        <v>450</v>
      </c>
      <c r="P186" s="11"/>
      <c r="Q186" s="11"/>
      <c r="R186" s="11"/>
    </row>
    <row r="187" spans="1:18" s="9" customFormat="1" ht="15.75" hidden="1" customHeight="1" outlineLevel="1" x14ac:dyDescent="0.25">
      <c r="A187" s="215">
        <v>4</v>
      </c>
      <c r="B187" s="216">
        <v>2</v>
      </c>
      <c r="C187" s="217">
        <v>17</v>
      </c>
      <c r="D187" s="218"/>
      <c r="E187" s="136" t="s">
        <v>451</v>
      </c>
      <c r="F187" s="136"/>
      <c r="G187" s="136"/>
      <c r="H187" s="137">
        <f>SUM(H188:H190)</f>
        <v>15</v>
      </c>
      <c r="I187" s="137">
        <f t="shared" ref="I187:M187" si="25">SUM(I188:I190)</f>
        <v>15</v>
      </c>
      <c r="J187" s="137">
        <f t="shared" si="25"/>
        <v>0</v>
      </c>
      <c r="K187" s="137">
        <f t="shared" si="25"/>
        <v>0</v>
      </c>
      <c r="L187" s="137">
        <f t="shared" si="25"/>
        <v>0</v>
      </c>
      <c r="M187" s="137">
        <f t="shared" si="25"/>
        <v>0</v>
      </c>
      <c r="N187" s="202">
        <v>44075</v>
      </c>
      <c r="O187" s="264"/>
      <c r="P187" s="136"/>
      <c r="Q187" s="136"/>
      <c r="R187" s="136"/>
    </row>
    <row r="188" spans="1:18" s="9" customFormat="1" ht="31.5" hidden="1" outlineLevel="1" x14ac:dyDescent="0.25">
      <c r="A188" s="219">
        <v>4</v>
      </c>
      <c r="B188" s="220">
        <v>2</v>
      </c>
      <c r="C188" s="221">
        <v>17</v>
      </c>
      <c r="D188" s="222">
        <v>1</v>
      </c>
      <c r="E188" s="83" t="s">
        <v>305</v>
      </c>
      <c r="F188" s="18" t="s">
        <v>292</v>
      </c>
      <c r="G188" s="18">
        <v>1</v>
      </c>
      <c r="H188" s="42">
        <v>7</v>
      </c>
      <c r="I188" s="42">
        <v>7</v>
      </c>
      <c r="J188" s="42">
        <v>0</v>
      </c>
      <c r="K188" s="42">
        <v>0</v>
      </c>
      <c r="L188" s="42">
        <v>0</v>
      </c>
      <c r="M188" s="42">
        <v>0</v>
      </c>
      <c r="N188" s="25">
        <v>43952</v>
      </c>
      <c r="O188" s="266" t="s">
        <v>452</v>
      </c>
      <c r="P188" s="5"/>
      <c r="Q188" s="5"/>
      <c r="R188" s="5"/>
    </row>
    <row r="189" spans="1:18" s="9" customFormat="1" ht="31.5" hidden="1" outlineLevel="1" x14ac:dyDescent="0.25">
      <c r="A189" s="219">
        <v>4</v>
      </c>
      <c r="B189" s="220">
        <v>2</v>
      </c>
      <c r="C189" s="221">
        <v>17</v>
      </c>
      <c r="D189" s="222">
        <v>2</v>
      </c>
      <c r="E189" s="83" t="s">
        <v>307</v>
      </c>
      <c r="F189" s="18" t="s">
        <v>292</v>
      </c>
      <c r="G189" s="18">
        <v>1</v>
      </c>
      <c r="H189" s="42">
        <v>8</v>
      </c>
      <c r="I189" s="42">
        <v>8</v>
      </c>
      <c r="J189" s="42">
        <v>0</v>
      </c>
      <c r="K189" s="42">
        <v>0</v>
      </c>
      <c r="L189" s="42">
        <v>0</v>
      </c>
      <c r="M189" s="42">
        <v>0</v>
      </c>
      <c r="N189" s="5" t="s">
        <v>301</v>
      </c>
      <c r="O189" s="266" t="s">
        <v>452</v>
      </c>
      <c r="P189" s="5"/>
      <c r="Q189" s="5"/>
      <c r="R189" s="5"/>
    </row>
    <row r="190" spans="1:18" s="9" customFormat="1" ht="31.5" hidden="1" outlineLevel="1" x14ac:dyDescent="0.25">
      <c r="A190" s="219">
        <v>4</v>
      </c>
      <c r="B190" s="220">
        <v>2</v>
      </c>
      <c r="C190" s="221">
        <v>17</v>
      </c>
      <c r="D190" s="222">
        <v>3</v>
      </c>
      <c r="E190" s="83" t="s">
        <v>453</v>
      </c>
      <c r="F190" s="18" t="s">
        <v>292</v>
      </c>
      <c r="G190" s="18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5" t="s">
        <v>301</v>
      </c>
      <c r="O190" s="266" t="s">
        <v>452</v>
      </c>
      <c r="P190" s="5"/>
      <c r="Q190" s="5"/>
      <c r="R190" s="5"/>
    </row>
    <row r="191" spans="1:18" s="9" customFormat="1" ht="15.75" hidden="1" customHeight="1" outlineLevel="1" x14ac:dyDescent="0.25">
      <c r="A191" s="215">
        <v>4</v>
      </c>
      <c r="B191" s="216">
        <v>2</v>
      </c>
      <c r="C191" s="217">
        <v>18</v>
      </c>
      <c r="D191" s="218"/>
      <c r="E191" s="136" t="s">
        <v>454</v>
      </c>
      <c r="F191" s="136"/>
      <c r="G191" s="136"/>
      <c r="H191" s="137">
        <f>SUM(H192:H196)</f>
        <v>155</v>
      </c>
      <c r="I191" s="137">
        <f t="shared" ref="I191:M191" si="26">SUM(I192:I196)</f>
        <v>155</v>
      </c>
      <c r="J191" s="137">
        <f t="shared" si="26"/>
        <v>0</v>
      </c>
      <c r="K191" s="137">
        <f t="shared" si="26"/>
        <v>0</v>
      </c>
      <c r="L191" s="137">
        <f t="shared" si="26"/>
        <v>0</v>
      </c>
      <c r="M191" s="137">
        <f t="shared" si="26"/>
        <v>0</v>
      </c>
      <c r="N191" s="202">
        <v>44075</v>
      </c>
      <c r="O191" s="264"/>
      <c r="P191" s="136"/>
      <c r="Q191" s="136"/>
      <c r="R191" s="136"/>
    </row>
    <row r="192" spans="1:18" s="9" customFormat="1" ht="31.5" hidden="1" outlineLevel="1" x14ac:dyDescent="0.25">
      <c r="A192" s="219">
        <v>4</v>
      </c>
      <c r="B192" s="220">
        <v>2</v>
      </c>
      <c r="C192" s="221">
        <v>18</v>
      </c>
      <c r="D192" s="222">
        <v>1</v>
      </c>
      <c r="E192" s="97" t="s">
        <v>455</v>
      </c>
      <c r="F192" s="43" t="s">
        <v>292</v>
      </c>
      <c r="G192" s="43">
        <v>1</v>
      </c>
      <c r="H192" s="126">
        <v>1</v>
      </c>
      <c r="I192" s="126">
        <v>1</v>
      </c>
      <c r="J192" s="127">
        <v>0</v>
      </c>
      <c r="K192" s="127">
        <v>0</v>
      </c>
      <c r="L192" s="127">
        <v>0</v>
      </c>
      <c r="M192" s="127">
        <v>0</v>
      </c>
      <c r="N192" s="5" t="s">
        <v>301</v>
      </c>
      <c r="O192" s="266" t="s">
        <v>456</v>
      </c>
      <c r="P192" s="5"/>
      <c r="Q192" s="5"/>
      <c r="R192" s="5"/>
    </row>
    <row r="193" spans="1:18" s="9" customFormat="1" ht="31.5" hidden="1" outlineLevel="1" x14ac:dyDescent="0.25">
      <c r="A193" s="219">
        <v>4</v>
      </c>
      <c r="B193" s="220">
        <v>2</v>
      </c>
      <c r="C193" s="221">
        <v>18</v>
      </c>
      <c r="D193" s="222">
        <v>2</v>
      </c>
      <c r="E193" s="83" t="s">
        <v>457</v>
      </c>
      <c r="F193" s="18" t="s">
        <v>292</v>
      </c>
      <c r="G193" s="18">
        <v>1</v>
      </c>
      <c r="H193" s="27">
        <v>90</v>
      </c>
      <c r="I193" s="27">
        <v>90</v>
      </c>
      <c r="J193" s="127">
        <v>0</v>
      </c>
      <c r="K193" s="127">
        <v>0</v>
      </c>
      <c r="L193" s="127">
        <v>0</v>
      </c>
      <c r="M193" s="127">
        <v>0</v>
      </c>
      <c r="N193" s="5" t="s">
        <v>301</v>
      </c>
      <c r="O193" s="266" t="s">
        <v>456</v>
      </c>
      <c r="P193" s="5"/>
      <c r="Q193" s="5"/>
      <c r="R193" s="5"/>
    </row>
    <row r="194" spans="1:18" s="9" customFormat="1" ht="31.5" hidden="1" outlineLevel="1" x14ac:dyDescent="0.25">
      <c r="A194" s="219">
        <v>4</v>
      </c>
      <c r="B194" s="220">
        <v>2</v>
      </c>
      <c r="C194" s="221">
        <v>18</v>
      </c>
      <c r="D194" s="222">
        <v>3</v>
      </c>
      <c r="E194" s="83" t="s">
        <v>458</v>
      </c>
      <c r="F194" s="18" t="s">
        <v>292</v>
      </c>
      <c r="G194" s="18">
        <v>1</v>
      </c>
      <c r="H194" s="27">
        <v>39</v>
      </c>
      <c r="I194" s="27">
        <v>39</v>
      </c>
      <c r="J194" s="127">
        <v>0</v>
      </c>
      <c r="K194" s="127">
        <v>0</v>
      </c>
      <c r="L194" s="127">
        <v>0</v>
      </c>
      <c r="M194" s="127">
        <v>0</v>
      </c>
      <c r="N194" s="5" t="s">
        <v>301</v>
      </c>
      <c r="O194" s="266" t="s">
        <v>456</v>
      </c>
      <c r="P194" s="5"/>
      <c r="Q194" s="5"/>
      <c r="R194" s="5"/>
    </row>
    <row r="195" spans="1:18" s="9" customFormat="1" ht="31.5" hidden="1" outlineLevel="1" x14ac:dyDescent="0.25">
      <c r="A195" s="219">
        <v>4</v>
      </c>
      <c r="B195" s="220">
        <v>2</v>
      </c>
      <c r="C195" s="221">
        <v>18</v>
      </c>
      <c r="D195" s="222">
        <v>4</v>
      </c>
      <c r="E195" s="83" t="s">
        <v>305</v>
      </c>
      <c r="F195" s="18" t="s">
        <v>292</v>
      </c>
      <c r="G195" s="18">
        <v>1</v>
      </c>
      <c r="H195" s="27">
        <v>12</v>
      </c>
      <c r="I195" s="27">
        <v>12</v>
      </c>
      <c r="J195" s="127">
        <v>0</v>
      </c>
      <c r="K195" s="127">
        <v>0</v>
      </c>
      <c r="L195" s="127">
        <v>0</v>
      </c>
      <c r="M195" s="127">
        <v>0</v>
      </c>
      <c r="N195" s="5" t="s">
        <v>426</v>
      </c>
      <c r="O195" s="266" t="s">
        <v>456</v>
      </c>
      <c r="P195" s="5"/>
      <c r="Q195" s="5"/>
      <c r="R195" s="5"/>
    </row>
    <row r="196" spans="1:18" s="9" customFormat="1" ht="31.5" hidden="1" outlineLevel="1" x14ac:dyDescent="0.25">
      <c r="A196" s="219">
        <v>4</v>
      </c>
      <c r="B196" s="220">
        <v>2</v>
      </c>
      <c r="C196" s="221">
        <v>18</v>
      </c>
      <c r="D196" s="222">
        <v>5</v>
      </c>
      <c r="E196" s="83" t="s">
        <v>307</v>
      </c>
      <c r="F196" s="18" t="s">
        <v>292</v>
      </c>
      <c r="G196" s="18">
        <v>1</v>
      </c>
      <c r="H196" s="27">
        <v>13</v>
      </c>
      <c r="I196" s="27">
        <v>13</v>
      </c>
      <c r="J196" s="127">
        <v>0</v>
      </c>
      <c r="K196" s="127">
        <v>0</v>
      </c>
      <c r="L196" s="127">
        <v>0</v>
      </c>
      <c r="M196" s="127">
        <v>0</v>
      </c>
      <c r="N196" s="5" t="s">
        <v>301</v>
      </c>
      <c r="O196" s="266" t="s">
        <v>456</v>
      </c>
      <c r="P196" s="5"/>
      <c r="Q196" s="5"/>
      <c r="R196" s="5"/>
    </row>
    <row r="197" spans="1:18" s="9" customFormat="1" ht="15.75" hidden="1" customHeight="1" outlineLevel="1" x14ac:dyDescent="0.25">
      <c r="A197" s="215">
        <v>4</v>
      </c>
      <c r="B197" s="216">
        <v>2</v>
      </c>
      <c r="C197" s="217">
        <v>19</v>
      </c>
      <c r="D197" s="218"/>
      <c r="E197" s="136" t="s">
        <v>459</v>
      </c>
      <c r="F197" s="136"/>
      <c r="G197" s="136"/>
      <c r="H197" s="137">
        <f>SUM(H198)</f>
        <v>25</v>
      </c>
      <c r="I197" s="137">
        <f t="shared" ref="I197:M197" si="27">SUM(I198)</f>
        <v>25</v>
      </c>
      <c r="J197" s="137">
        <f t="shared" si="27"/>
        <v>0</v>
      </c>
      <c r="K197" s="137">
        <f t="shared" si="27"/>
        <v>0</v>
      </c>
      <c r="L197" s="137">
        <f t="shared" si="27"/>
        <v>0</v>
      </c>
      <c r="M197" s="137">
        <f t="shared" si="27"/>
        <v>0</v>
      </c>
      <c r="N197" s="203">
        <v>44013</v>
      </c>
      <c r="O197" s="264"/>
      <c r="P197" s="136"/>
      <c r="Q197" s="136"/>
      <c r="R197" s="136"/>
    </row>
    <row r="198" spans="1:18" s="9" customFormat="1" ht="31.5" hidden="1" outlineLevel="1" x14ac:dyDescent="0.25">
      <c r="A198" s="219">
        <v>4</v>
      </c>
      <c r="B198" s="220">
        <v>2</v>
      </c>
      <c r="C198" s="221">
        <v>19</v>
      </c>
      <c r="D198" s="222">
        <v>1</v>
      </c>
      <c r="E198" s="83" t="s">
        <v>460</v>
      </c>
      <c r="F198" s="18" t="s">
        <v>292</v>
      </c>
      <c r="G198" s="18">
        <v>1</v>
      </c>
      <c r="H198" s="42">
        <v>25</v>
      </c>
      <c r="I198" s="42">
        <v>25</v>
      </c>
      <c r="J198" s="42">
        <v>0</v>
      </c>
      <c r="K198" s="42">
        <v>0</v>
      </c>
      <c r="L198" s="42">
        <v>0</v>
      </c>
      <c r="M198" s="42">
        <v>0</v>
      </c>
      <c r="N198" s="24">
        <v>44013</v>
      </c>
      <c r="O198" s="262" t="s">
        <v>456</v>
      </c>
      <c r="P198" s="5"/>
      <c r="Q198" s="5"/>
      <c r="R198" s="5"/>
    </row>
    <row r="199" spans="1:18" s="9" customFormat="1" ht="15.75" hidden="1" customHeight="1" outlineLevel="1" x14ac:dyDescent="0.25">
      <c r="A199" s="215">
        <v>4</v>
      </c>
      <c r="B199" s="216">
        <v>2</v>
      </c>
      <c r="C199" s="217">
        <v>20</v>
      </c>
      <c r="D199" s="218"/>
      <c r="E199" s="136" t="s">
        <v>454</v>
      </c>
      <c r="F199" s="136"/>
      <c r="G199" s="136"/>
      <c r="H199" s="137">
        <f>SUM(H200)</f>
        <v>41.8</v>
      </c>
      <c r="I199" s="137">
        <f t="shared" ref="I199:M199" si="28">SUM(I200)</f>
        <v>41.8</v>
      </c>
      <c r="J199" s="137">
        <f t="shared" si="28"/>
        <v>0</v>
      </c>
      <c r="K199" s="137">
        <f t="shared" si="28"/>
        <v>0</v>
      </c>
      <c r="L199" s="137">
        <f t="shared" si="28"/>
        <v>0</v>
      </c>
      <c r="M199" s="137">
        <f t="shared" si="28"/>
        <v>0</v>
      </c>
      <c r="N199" s="202">
        <v>44075</v>
      </c>
      <c r="O199" s="264"/>
      <c r="P199" s="136"/>
      <c r="Q199" s="136"/>
      <c r="R199" s="136"/>
    </row>
    <row r="200" spans="1:18" s="9" customFormat="1" ht="31.5" hidden="1" outlineLevel="1" x14ac:dyDescent="0.25">
      <c r="A200" s="219">
        <v>4</v>
      </c>
      <c r="B200" s="220">
        <v>2</v>
      </c>
      <c r="C200" s="221">
        <v>20</v>
      </c>
      <c r="D200" s="222">
        <v>1</v>
      </c>
      <c r="E200" s="95" t="s">
        <v>461</v>
      </c>
      <c r="F200" s="18" t="s">
        <v>292</v>
      </c>
      <c r="G200" s="18">
        <v>1</v>
      </c>
      <c r="H200" s="42">
        <v>41.8</v>
      </c>
      <c r="I200" s="42">
        <v>41.8</v>
      </c>
      <c r="J200" s="42">
        <v>0</v>
      </c>
      <c r="K200" s="42">
        <v>0</v>
      </c>
      <c r="L200" s="42">
        <v>0</v>
      </c>
      <c r="M200" s="42">
        <v>0</v>
      </c>
      <c r="N200" s="5" t="s">
        <v>301</v>
      </c>
      <c r="O200" s="262" t="s">
        <v>456</v>
      </c>
      <c r="P200" s="5"/>
      <c r="Q200" s="5"/>
      <c r="R200" s="5"/>
    </row>
    <row r="201" spans="1:18" s="9" customFormat="1" ht="15.75" hidden="1" customHeight="1" outlineLevel="1" x14ac:dyDescent="0.25">
      <c r="A201" s="215">
        <v>4</v>
      </c>
      <c r="B201" s="216">
        <v>2</v>
      </c>
      <c r="C201" s="217">
        <v>21</v>
      </c>
      <c r="D201" s="218"/>
      <c r="E201" s="136" t="s">
        <v>462</v>
      </c>
      <c r="F201" s="136"/>
      <c r="G201" s="136"/>
      <c r="H201" s="137">
        <f>SUM(H202:H207)</f>
        <v>24.2</v>
      </c>
      <c r="I201" s="137">
        <f t="shared" ref="I201:M201" si="29">SUM(I202:I207)</f>
        <v>24.2</v>
      </c>
      <c r="J201" s="137">
        <f t="shared" si="29"/>
        <v>0</v>
      </c>
      <c r="K201" s="137">
        <f t="shared" si="29"/>
        <v>0</v>
      </c>
      <c r="L201" s="137">
        <f t="shared" si="29"/>
        <v>0</v>
      </c>
      <c r="M201" s="137">
        <f t="shared" si="29"/>
        <v>0</v>
      </c>
      <c r="N201" s="202">
        <v>44075</v>
      </c>
      <c r="O201" s="264"/>
      <c r="P201" s="136"/>
      <c r="Q201" s="136"/>
      <c r="R201" s="136"/>
    </row>
    <row r="202" spans="1:18" s="9" customFormat="1" ht="31.5" hidden="1" outlineLevel="1" x14ac:dyDescent="0.25">
      <c r="A202" s="219">
        <v>4</v>
      </c>
      <c r="B202" s="220">
        <v>2</v>
      </c>
      <c r="C202" s="221">
        <v>21</v>
      </c>
      <c r="D202" s="222">
        <v>1</v>
      </c>
      <c r="E202" s="85" t="s">
        <v>463</v>
      </c>
      <c r="F202" s="4" t="s">
        <v>292</v>
      </c>
      <c r="G202" s="4">
        <v>1</v>
      </c>
      <c r="H202" s="26">
        <v>0</v>
      </c>
      <c r="I202" s="26">
        <v>0</v>
      </c>
      <c r="J202" s="23">
        <v>0</v>
      </c>
      <c r="K202" s="23">
        <v>0</v>
      </c>
      <c r="L202" s="23">
        <v>0</v>
      </c>
      <c r="M202" s="23">
        <v>0</v>
      </c>
      <c r="N202" s="2">
        <v>43983</v>
      </c>
      <c r="O202" s="257" t="s">
        <v>464</v>
      </c>
      <c r="P202" s="3"/>
      <c r="Q202" s="3"/>
      <c r="R202" s="3"/>
    </row>
    <row r="203" spans="1:18" s="9" customFormat="1" ht="31.5" hidden="1" outlineLevel="1" x14ac:dyDescent="0.25">
      <c r="A203" s="219">
        <v>4</v>
      </c>
      <c r="B203" s="220">
        <v>2</v>
      </c>
      <c r="C203" s="221">
        <v>21</v>
      </c>
      <c r="D203" s="222">
        <v>2</v>
      </c>
      <c r="E203" s="85" t="s">
        <v>465</v>
      </c>
      <c r="F203" s="4" t="s">
        <v>292</v>
      </c>
      <c r="G203" s="4">
        <v>1</v>
      </c>
      <c r="H203" s="26">
        <v>0</v>
      </c>
      <c r="I203" s="26">
        <v>0</v>
      </c>
      <c r="J203" s="23">
        <v>0</v>
      </c>
      <c r="K203" s="23">
        <v>0</v>
      </c>
      <c r="L203" s="23">
        <v>0</v>
      </c>
      <c r="M203" s="23">
        <v>0</v>
      </c>
      <c r="N203" s="2">
        <v>44075</v>
      </c>
      <c r="O203" s="257" t="s">
        <v>464</v>
      </c>
      <c r="P203" s="3"/>
      <c r="Q203" s="3"/>
      <c r="R203" s="3"/>
    </row>
    <row r="204" spans="1:18" s="9" customFormat="1" ht="31.5" hidden="1" outlineLevel="1" x14ac:dyDescent="0.25">
      <c r="A204" s="219">
        <v>4</v>
      </c>
      <c r="B204" s="220">
        <v>2</v>
      </c>
      <c r="C204" s="221">
        <v>21</v>
      </c>
      <c r="D204" s="222">
        <v>3</v>
      </c>
      <c r="E204" s="85" t="s">
        <v>466</v>
      </c>
      <c r="F204" s="4" t="s">
        <v>292</v>
      </c>
      <c r="G204" s="4">
        <v>1</v>
      </c>
      <c r="H204" s="26">
        <v>1</v>
      </c>
      <c r="I204" s="26">
        <v>1</v>
      </c>
      <c r="J204" s="23">
        <v>0</v>
      </c>
      <c r="K204" s="23">
        <v>0</v>
      </c>
      <c r="L204" s="23">
        <v>0</v>
      </c>
      <c r="M204" s="23">
        <v>0</v>
      </c>
      <c r="N204" s="2">
        <v>44075</v>
      </c>
      <c r="O204" s="257" t="s">
        <v>464</v>
      </c>
      <c r="P204" s="3"/>
      <c r="Q204" s="3"/>
      <c r="R204" s="3"/>
    </row>
    <row r="205" spans="1:18" s="9" customFormat="1" hidden="1" outlineLevel="1" x14ac:dyDescent="0.25">
      <c r="A205" s="219">
        <v>4</v>
      </c>
      <c r="B205" s="220">
        <v>2</v>
      </c>
      <c r="C205" s="221">
        <v>21</v>
      </c>
      <c r="D205" s="222">
        <v>4</v>
      </c>
      <c r="E205" s="85" t="s">
        <v>467</v>
      </c>
      <c r="F205" s="4" t="s">
        <v>292</v>
      </c>
      <c r="G205" s="4">
        <v>1</v>
      </c>
      <c r="H205" s="26">
        <v>3.2</v>
      </c>
      <c r="I205" s="26">
        <v>3.2</v>
      </c>
      <c r="J205" s="23">
        <v>0</v>
      </c>
      <c r="K205" s="23">
        <v>0</v>
      </c>
      <c r="L205" s="23">
        <v>0</v>
      </c>
      <c r="M205" s="23">
        <v>0</v>
      </c>
      <c r="N205" s="2">
        <v>44075</v>
      </c>
      <c r="O205" s="257" t="s">
        <v>464</v>
      </c>
      <c r="P205" s="3"/>
      <c r="Q205" s="3"/>
      <c r="R205" s="3"/>
    </row>
    <row r="206" spans="1:18" s="9" customFormat="1" hidden="1" outlineLevel="1" x14ac:dyDescent="0.25">
      <c r="A206" s="219">
        <v>4</v>
      </c>
      <c r="B206" s="220">
        <v>2</v>
      </c>
      <c r="C206" s="221">
        <v>21</v>
      </c>
      <c r="D206" s="222">
        <v>5</v>
      </c>
      <c r="E206" s="85" t="s">
        <v>305</v>
      </c>
      <c r="F206" s="4" t="s">
        <v>292</v>
      </c>
      <c r="G206" s="4">
        <v>1</v>
      </c>
      <c r="H206" s="26">
        <v>20</v>
      </c>
      <c r="I206" s="26">
        <v>20</v>
      </c>
      <c r="J206" s="23">
        <v>0</v>
      </c>
      <c r="K206" s="23">
        <v>0</v>
      </c>
      <c r="L206" s="23">
        <v>0</v>
      </c>
      <c r="M206" s="23">
        <v>0</v>
      </c>
      <c r="N206" s="2">
        <v>43952</v>
      </c>
      <c r="O206" s="257" t="s">
        <v>464</v>
      </c>
      <c r="P206" s="3"/>
      <c r="Q206" s="3"/>
      <c r="R206" s="3"/>
    </row>
    <row r="207" spans="1:18" s="9" customFormat="1" hidden="1" outlineLevel="1" x14ac:dyDescent="0.25">
      <c r="A207" s="219">
        <v>4</v>
      </c>
      <c r="B207" s="220">
        <v>2</v>
      </c>
      <c r="C207" s="221">
        <v>21</v>
      </c>
      <c r="D207" s="222">
        <v>6</v>
      </c>
      <c r="E207" s="85" t="s">
        <v>307</v>
      </c>
      <c r="F207" s="4" t="s">
        <v>292</v>
      </c>
      <c r="G207" s="4">
        <v>1</v>
      </c>
      <c r="H207" s="26">
        <v>0</v>
      </c>
      <c r="I207" s="26">
        <v>0</v>
      </c>
      <c r="J207" s="23">
        <v>0</v>
      </c>
      <c r="K207" s="23">
        <v>0</v>
      </c>
      <c r="L207" s="23">
        <v>0</v>
      </c>
      <c r="M207" s="23">
        <v>0</v>
      </c>
      <c r="N207" s="2">
        <v>44075</v>
      </c>
      <c r="O207" s="257" t="s">
        <v>464</v>
      </c>
      <c r="P207" s="3"/>
      <c r="Q207" s="3"/>
      <c r="R207" s="3"/>
    </row>
    <row r="208" spans="1:18" s="9" customFormat="1" ht="15.75" hidden="1" customHeight="1" outlineLevel="1" x14ac:dyDescent="0.25">
      <c r="A208" s="215">
        <v>4</v>
      </c>
      <c r="B208" s="216">
        <v>2</v>
      </c>
      <c r="C208" s="217">
        <v>22</v>
      </c>
      <c r="D208" s="218"/>
      <c r="E208" s="136" t="s">
        <v>468</v>
      </c>
      <c r="F208" s="136"/>
      <c r="G208" s="136"/>
      <c r="H208" s="137">
        <f>SUM(H209:H211)</f>
        <v>30</v>
      </c>
      <c r="I208" s="137">
        <f t="shared" ref="I208:M208" si="30">SUM(I209:I211)</f>
        <v>30</v>
      </c>
      <c r="J208" s="137">
        <f t="shared" si="30"/>
        <v>0</v>
      </c>
      <c r="K208" s="137">
        <f t="shared" si="30"/>
        <v>0</v>
      </c>
      <c r="L208" s="137">
        <f t="shared" si="30"/>
        <v>0</v>
      </c>
      <c r="M208" s="137">
        <f t="shared" si="30"/>
        <v>0</v>
      </c>
      <c r="N208" s="202">
        <v>44075</v>
      </c>
      <c r="O208" s="264"/>
      <c r="P208" s="136"/>
      <c r="Q208" s="136"/>
      <c r="R208" s="136"/>
    </row>
    <row r="209" spans="1:18" s="9" customFormat="1" hidden="1" outlineLevel="1" x14ac:dyDescent="0.25">
      <c r="A209" s="219">
        <v>4</v>
      </c>
      <c r="B209" s="220">
        <v>2</v>
      </c>
      <c r="C209" s="221">
        <v>22</v>
      </c>
      <c r="D209" s="222">
        <v>1</v>
      </c>
      <c r="E209" s="83" t="s">
        <v>305</v>
      </c>
      <c r="F209" s="18" t="s">
        <v>292</v>
      </c>
      <c r="G209" s="18">
        <v>1</v>
      </c>
      <c r="H209" s="27">
        <v>0</v>
      </c>
      <c r="I209" s="27">
        <v>0</v>
      </c>
      <c r="J209" s="42">
        <v>0</v>
      </c>
      <c r="K209" s="42">
        <v>0</v>
      </c>
      <c r="L209" s="42">
        <v>0</v>
      </c>
      <c r="M209" s="42">
        <v>0</v>
      </c>
      <c r="N209" s="25">
        <v>43952</v>
      </c>
      <c r="O209" s="262" t="s">
        <v>469</v>
      </c>
      <c r="P209" s="5"/>
      <c r="Q209" s="5"/>
      <c r="R209" s="5"/>
    </row>
    <row r="210" spans="1:18" s="9" customFormat="1" hidden="1" outlineLevel="1" x14ac:dyDescent="0.25">
      <c r="A210" s="219">
        <v>4</v>
      </c>
      <c r="B210" s="220">
        <v>2</v>
      </c>
      <c r="C210" s="221">
        <v>22</v>
      </c>
      <c r="D210" s="222">
        <v>2</v>
      </c>
      <c r="E210" s="83" t="s">
        <v>307</v>
      </c>
      <c r="F210" s="18" t="s">
        <v>292</v>
      </c>
      <c r="G210" s="18">
        <v>1</v>
      </c>
      <c r="H210" s="27">
        <v>0</v>
      </c>
      <c r="I210" s="27">
        <v>0</v>
      </c>
      <c r="J210" s="42">
        <v>0</v>
      </c>
      <c r="K210" s="42">
        <v>0</v>
      </c>
      <c r="L210" s="42">
        <v>0</v>
      </c>
      <c r="M210" s="42">
        <v>0</v>
      </c>
      <c r="N210" s="25">
        <v>44075</v>
      </c>
      <c r="O210" s="262" t="s">
        <v>469</v>
      </c>
      <c r="P210" s="5"/>
      <c r="Q210" s="5"/>
      <c r="R210" s="5"/>
    </row>
    <row r="211" spans="1:18" s="9" customFormat="1" ht="31.5" hidden="1" outlineLevel="1" x14ac:dyDescent="0.25">
      <c r="A211" s="219">
        <v>4</v>
      </c>
      <c r="B211" s="220">
        <v>2</v>
      </c>
      <c r="C211" s="221">
        <v>22</v>
      </c>
      <c r="D211" s="222">
        <v>3</v>
      </c>
      <c r="E211" s="83" t="s">
        <v>470</v>
      </c>
      <c r="F211" s="18" t="s">
        <v>292</v>
      </c>
      <c r="G211" s="18">
        <v>1</v>
      </c>
      <c r="H211" s="27">
        <v>30</v>
      </c>
      <c r="I211" s="27">
        <v>30</v>
      </c>
      <c r="J211" s="42">
        <v>0</v>
      </c>
      <c r="K211" s="42">
        <v>0</v>
      </c>
      <c r="L211" s="42">
        <v>0</v>
      </c>
      <c r="M211" s="42">
        <v>0</v>
      </c>
      <c r="N211" s="25">
        <v>43831</v>
      </c>
      <c r="O211" s="262" t="s">
        <v>469</v>
      </c>
      <c r="P211" s="5"/>
      <c r="Q211" s="5"/>
      <c r="R211" s="5"/>
    </row>
    <row r="212" spans="1:18" s="9" customFormat="1" ht="15.75" hidden="1" customHeight="1" outlineLevel="1" x14ac:dyDescent="0.25">
      <c r="A212" s="215">
        <v>4</v>
      </c>
      <c r="B212" s="216">
        <v>2</v>
      </c>
      <c r="C212" s="217">
        <v>23</v>
      </c>
      <c r="D212" s="218"/>
      <c r="E212" s="136" t="s">
        <v>471</v>
      </c>
      <c r="F212" s="136"/>
      <c r="G212" s="136"/>
      <c r="H212" s="137">
        <f>SUM(H213:H215)</f>
        <v>2.5</v>
      </c>
      <c r="I212" s="137">
        <f t="shared" ref="I212:M212" si="31">SUM(I213:I215)</f>
        <v>2.5</v>
      </c>
      <c r="J212" s="137">
        <f t="shared" si="31"/>
        <v>0</v>
      </c>
      <c r="K212" s="137">
        <f t="shared" si="31"/>
        <v>0</v>
      </c>
      <c r="L212" s="137">
        <f t="shared" si="31"/>
        <v>0</v>
      </c>
      <c r="M212" s="137">
        <f t="shared" si="31"/>
        <v>0</v>
      </c>
      <c r="N212" s="202">
        <v>44075</v>
      </c>
      <c r="O212" s="264"/>
      <c r="P212" s="136"/>
      <c r="Q212" s="136"/>
      <c r="R212" s="136"/>
    </row>
    <row r="213" spans="1:18" s="9" customFormat="1" ht="31.5" hidden="1" outlineLevel="1" x14ac:dyDescent="0.25">
      <c r="A213" s="219">
        <v>4</v>
      </c>
      <c r="B213" s="220">
        <v>2</v>
      </c>
      <c r="C213" s="221">
        <v>23</v>
      </c>
      <c r="D213" s="222">
        <v>1</v>
      </c>
      <c r="E213" s="85" t="s">
        <v>472</v>
      </c>
      <c r="F213" s="4" t="s">
        <v>292</v>
      </c>
      <c r="G213" s="4">
        <v>1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5">
        <v>44075</v>
      </c>
      <c r="O213" s="267" t="s">
        <v>473</v>
      </c>
      <c r="P213" s="3"/>
      <c r="Q213" s="3"/>
      <c r="R213" s="3"/>
    </row>
    <row r="214" spans="1:18" s="9" customFormat="1" ht="31.5" hidden="1" outlineLevel="1" x14ac:dyDescent="0.25">
      <c r="A214" s="219">
        <v>4</v>
      </c>
      <c r="B214" s="220">
        <v>2</v>
      </c>
      <c r="C214" s="221">
        <v>23</v>
      </c>
      <c r="D214" s="222">
        <v>2</v>
      </c>
      <c r="E214" s="85" t="s">
        <v>474</v>
      </c>
      <c r="F214" s="4" t="s">
        <v>292</v>
      </c>
      <c r="G214" s="4">
        <v>1</v>
      </c>
      <c r="H214" s="26">
        <v>2.5</v>
      </c>
      <c r="I214" s="26">
        <v>2.5</v>
      </c>
      <c r="J214" s="26">
        <v>0</v>
      </c>
      <c r="K214" s="26">
        <v>0</v>
      </c>
      <c r="L214" s="26">
        <v>0</v>
      </c>
      <c r="M214" s="26">
        <v>0</v>
      </c>
      <c r="N214" s="2">
        <v>43836</v>
      </c>
      <c r="O214" s="267" t="s">
        <v>473</v>
      </c>
      <c r="P214" s="3"/>
      <c r="Q214" s="3"/>
      <c r="R214" s="3"/>
    </row>
    <row r="215" spans="1:18" s="9" customFormat="1" ht="31.5" hidden="1" outlineLevel="1" x14ac:dyDescent="0.25">
      <c r="A215" s="219">
        <v>4</v>
      </c>
      <c r="B215" s="220">
        <v>2</v>
      </c>
      <c r="C215" s="221">
        <v>23</v>
      </c>
      <c r="D215" s="222">
        <v>3</v>
      </c>
      <c r="E215" s="85" t="s">
        <v>475</v>
      </c>
      <c r="F215" s="4" t="s">
        <v>292</v>
      </c>
      <c r="G215" s="4">
        <v>1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">
        <v>44075</v>
      </c>
      <c r="O215" s="267" t="s">
        <v>473</v>
      </c>
      <c r="P215" s="3"/>
      <c r="Q215" s="3"/>
      <c r="R215" s="3"/>
    </row>
    <row r="216" spans="1:18" s="9" customFormat="1" ht="15.75" hidden="1" customHeight="1" outlineLevel="1" x14ac:dyDescent="0.25">
      <c r="A216" s="215">
        <v>4</v>
      </c>
      <c r="B216" s="216">
        <v>2</v>
      </c>
      <c r="C216" s="217">
        <v>24</v>
      </c>
      <c r="D216" s="218"/>
      <c r="E216" s="136" t="s">
        <v>476</v>
      </c>
      <c r="F216" s="136"/>
      <c r="G216" s="136"/>
      <c r="H216" s="137">
        <f>SUM(H217:H221)</f>
        <v>27.5</v>
      </c>
      <c r="I216" s="137">
        <f t="shared" ref="I216:M216" si="32">SUM(I217:I221)</f>
        <v>27.5</v>
      </c>
      <c r="J216" s="137">
        <f t="shared" si="32"/>
        <v>0</v>
      </c>
      <c r="K216" s="137">
        <f t="shared" si="32"/>
        <v>0</v>
      </c>
      <c r="L216" s="137">
        <f t="shared" si="32"/>
        <v>0</v>
      </c>
      <c r="M216" s="137">
        <f t="shared" si="32"/>
        <v>0</v>
      </c>
      <c r="N216" s="202">
        <v>44075</v>
      </c>
      <c r="O216" s="264"/>
      <c r="P216" s="136"/>
      <c r="Q216" s="136"/>
      <c r="R216" s="136"/>
    </row>
    <row r="217" spans="1:18" s="9" customFormat="1" ht="31.5" hidden="1" outlineLevel="1" x14ac:dyDescent="0.25">
      <c r="A217" s="219">
        <v>4</v>
      </c>
      <c r="B217" s="220">
        <v>2</v>
      </c>
      <c r="C217" s="221">
        <v>24</v>
      </c>
      <c r="D217" s="222">
        <v>1</v>
      </c>
      <c r="E217" s="83" t="s">
        <v>305</v>
      </c>
      <c r="F217" s="18" t="s">
        <v>292</v>
      </c>
      <c r="G217" s="18">
        <v>1</v>
      </c>
      <c r="H217" s="27">
        <v>12</v>
      </c>
      <c r="I217" s="27">
        <v>12</v>
      </c>
      <c r="J217" s="42">
        <v>0</v>
      </c>
      <c r="K217" s="42">
        <v>0</v>
      </c>
      <c r="L217" s="42">
        <v>0</v>
      </c>
      <c r="M217" s="42">
        <v>0</v>
      </c>
      <c r="N217" s="25">
        <v>43952</v>
      </c>
      <c r="O217" s="262" t="s">
        <v>473</v>
      </c>
      <c r="P217" s="5"/>
      <c r="Q217" s="5"/>
      <c r="R217" s="5"/>
    </row>
    <row r="218" spans="1:18" s="9" customFormat="1" ht="31.5" hidden="1" outlineLevel="1" x14ac:dyDescent="0.25">
      <c r="A218" s="219">
        <v>4</v>
      </c>
      <c r="B218" s="220">
        <v>2</v>
      </c>
      <c r="C218" s="221">
        <v>24</v>
      </c>
      <c r="D218" s="222">
        <v>2</v>
      </c>
      <c r="E218" s="83" t="s">
        <v>307</v>
      </c>
      <c r="F218" s="18" t="s">
        <v>292</v>
      </c>
      <c r="G218" s="18">
        <v>1</v>
      </c>
      <c r="H218" s="27">
        <v>13</v>
      </c>
      <c r="I218" s="27">
        <v>13</v>
      </c>
      <c r="J218" s="42">
        <v>0</v>
      </c>
      <c r="K218" s="42">
        <v>0</v>
      </c>
      <c r="L218" s="42">
        <v>0</v>
      </c>
      <c r="M218" s="42">
        <v>0</v>
      </c>
      <c r="N218" s="2">
        <v>44075</v>
      </c>
      <c r="O218" s="262" t="s">
        <v>473</v>
      </c>
      <c r="P218" s="5"/>
      <c r="Q218" s="5"/>
      <c r="R218" s="5"/>
    </row>
    <row r="219" spans="1:18" s="9" customFormat="1" ht="31.5" hidden="1" outlineLevel="1" x14ac:dyDescent="0.25">
      <c r="A219" s="219">
        <v>4</v>
      </c>
      <c r="B219" s="220">
        <v>2</v>
      </c>
      <c r="C219" s="221">
        <v>24</v>
      </c>
      <c r="D219" s="222">
        <v>3</v>
      </c>
      <c r="E219" s="83" t="s">
        <v>477</v>
      </c>
      <c r="F219" s="18" t="s">
        <v>292</v>
      </c>
      <c r="G219" s="18">
        <v>1</v>
      </c>
      <c r="H219" s="27">
        <v>0</v>
      </c>
      <c r="I219" s="27">
        <v>0</v>
      </c>
      <c r="J219" s="42">
        <v>0</v>
      </c>
      <c r="K219" s="42">
        <v>0</v>
      </c>
      <c r="L219" s="42">
        <v>0</v>
      </c>
      <c r="M219" s="42">
        <v>0</v>
      </c>
      <c r="N219" s="2">
        <v>44075</v>
      </c>
      <c r="O219" s="262" t="s">
        <v>473</v>
      </c>
      <c r="P219" s="5"/>
      <c r="Q219" s="5"/>
      <c r="R219" s="5"/>
    </row>
    <row r="220" spans="1:18" s="9" customFormat="1" ht="31.5" hidden="1" outlineLevel="1" x14ac:dyDescent="0.25">
      <c r="A220" s="219">
        <v>4</v>
      </c>
      <c r="B220" s="220">
        <v>2</v>
      </c>
      <c r="C220" s="221">
        <v>24</v>
      </c>
      <c r="D220" s="222">
        <v>4</v>
      </c>
      <c r="E220" s="83" t="s">
        <v>478</v>
      </c>
      <c r="F220" s="18" t="s">
        <v>292</v>
      </c>
      <c r="G220" s="18">
        <v>1</v>
      </c>
      <c r="H220" s="128">
        <v>0</v>
      </c>
      <c r="I220" s="128">
        <v>0</v>
      </c>
      <c r="J220" s="42">
        <v>0</v>
      </c>
      <c r="K220" s="42">
        <v>0</v>
      </c>
      <c r="L220" s="42">
        <v>0</v>
      </c>
      <c r="M220" s="42">
        <v>0</v>
      </c>
      <c r="N220" s="2">
        <v>44075</v>
      </c>
      <c r="O220" s="262" t="s">
        <v>473</v>
      </c>
      <c r="P220" s="5"/>
      <c r="Q220" s="5"/>
      <c r="R220" s="5"/>
    </row>
    <row r="221" spans="1:18" s="9" customFormat="1" ht="31.5" hidden="1" outlineLevel="1" x14ac:dyDescent="0.25">
      <c r="A221" s="219">
        <v>4</v>
      </c>
      <c r="B221" s="220">
        <v>2</v>
      </c>
      <c r="C221" s="221">
        <v>24</v>
      </c>
      <c r="D221" s="222">
        <v>5</v>
      </c>
      <c r="E221" s="83" t="s">
        <v>474</v>
      </c>
      <c r="F221" s="18" t="s">
        <v>292</v>
      </c>
      <c r="G221" s="18">
        <v>1</v>
      </c>
      <c r="H221" s="128">
        <v>2.5</v>
      </c>
      <c r="I221" s="128">
        <v>2.5</v>
      </c>
      <c r="J221" s="42">
        <v>0</v>
      </c>
      <c r="K221" s="42">
        <v>0</v>
      </c>
      <c r="L221" s="42">
        <v>0</v>
      </c>
      <c r="M221" s="42">
        <v>0</v>
      </c>
      <c r="N221" s="44">
        <v>43983</v>
      </c>
      <c r="O221" s="262" t="s">
        <v>473</v>
      </c>
      <c r="P221" s="5"/>
      <c r="Q221" s="5"/>
      <c r="R221" s="5"/>
    </row>
    <row r="222" spans="1:18" s="9" customFormat="1" ht="15.75" hidden="1" customHeight="1" outlineLevel="1" x14ac:dyDescent="0.25">
      <c r="A222" s="215">
        <v>4</v>
      </c>
      <c r="B222" s="216">
        <v>2</v>
      </c>
      <c r="C222" s="217">
        <v>25</v>
      </c>
      <c r="D222" s="218"/>
      <c r="E222" s="136" t="s">
        <v>479</v>
      </c>
      <c r="F222" s="136"/>
      <c r="G222" s="136"/>
      <c r="H222" s="137">
        <f>SUM(H223:H227)</f>
        <v>31.2</v>
      </c>
      <c r="I222" s="137">
        <f t="shared" ref="I222:M222" si="33">SUM(I223:I227)</f>
        <v>31.2</v>
      </c>
      <c r="J222" s="137">
        <f t="shared" si="33"/>
        <v>0</v>
      </c>
      <c r="K222" s="137">
        <f t="shared" si="33"/>
        <v>0</v>
      </c>
      <c r="L222" s="137">
        <f t="shared" si="33"/>
        <v>0</v>
      </c>
      <c r="M222" s="137">
        <f t="shared" si="33"/>
        <v>0</v>
      </c>
      <c r="N222" s="202">
        <v>44075</v>
      </c>
      <c r="O222" s="264"/>
      <c r="P222" s="136"/>
      <c r="Q222" s="136"/>
      <c r="R222" s="136"/>
    </row>
    <row r="223" spans="1:18" s="9" customFormat="1" ht="47.25" hidden="1" outlineLevel="1" x14ac:dyDescent="0.25">
      <c r="A223" s="219">
        <v>4</v>
      </c>
      <c r="B223" s="220">
        <v>2</v>
      </c>
      <c r="C223" s="221">
        <v>25</v>
      </c>
      <c r="D223" s="222">
        <v>1</v>
      </c>
      <c r="E223" s="83" t="s">
        <v>435</v>
      </c>
      <c r="F223" s="18" t="s">
        <v>292</v>
      </c>
      <c r="G223" s="18">
        <v>1</v>
      </c>
      <c r="H223" s="27">
        <v>0</v>
      </c>
      <c r="I223" s="27">
        <v>0</v>
      </c>
      <c r="J223" s="42">
        <v>0</v>
      </c>
      <c r="K223" s="42">
        <v>0</v>
      </c>
      <c r="L223" s="42">
        <v>0</v>
      </c>
      <c r="M223" s="42">
        <v>0</v>
      </c>
      <c r="N223" s="25">
        <v>44075</v>
      </c>
      <c r="O223" s="262" t="s">
        <v>480</v>
      </c>
      <c r="P223" s="5"/>
      <c r="Q223" s="5"/>
      <c r="R223" s="5"/>
    </row>
    <row r="224" spans="1:18" s="9" customFormat="1" ht="47.25" hidden="1" outlineLevel="1" x14ac:dyDescent="0.25">
      <c r="A224" s="219">
        <v>4</v>
      </c>
      <c r="B224" s="220">
        <v>2</v>
      </c>
      <c r="C224" s="221">
        <v>25</v>
      </c>
      <c r="D224" s="222">
        <v>2</v>
      </c>
      <c r="E224" s="83" t="s">
        <v>305</v>
      </c>
      <c r="F224" s="18" t="s">
        <v>292</v>
      </c>
      <c r="G224" s="18">
        <v>1</v>
      </c>
      <c r="H224" s="27">
        <v>15</v>
      </c>
      <c r="I224" s="27">
        <v>15</v>
      </c>
      <c r="J224" s="42">
        <v>0</v>
      </c>
      <c r="K224" s="42">
        <v>0</v>
      </c>
      <c r="L224" s="42">
        <v>0</v>
      </c>
      <c r="M224" s="42">
        <v>0</v>
      </c>
      <c r="N224" s="25">
        <v>43952</v>
      </c>
      <c r="O224" s="262" t="s">
        <v>480</v>
      </c>
      <c r="P224" s="5"/>
      <c r="Q224" s="5"/>
      <c r="R224" s="5"/>
    </row>
    <row r="225" spans="1:18" s="9" customFormat="1" ht="47.25" hidden="1" outlineLevel="1" x14ac:dyDescent="0.25">
      <c r="A225" s="219">
        <v>4</v>
      </c>
      <c r="B225" s="220">
        <v>2</v>
      </c>
      <c r="C225" s="221">
        <v>25</v>
      </c>
      <c r="D225" s="222">
        <v>3</v>
      </c>
      <c r="E225" s="83" t="s">
        <v>307</v>
      </c>
      <c r="F225" s="18" t="s">
        <v>292</v>
      </c>
      <c r="G225" s="18">
        <v>1</v>
      </c>
      <c r="H225" s="27">
        <v>15</v>
      </c>
      <c r="I225" s="27">
        <v>15</v>
      </c>
      <c r="J225" s="42">
        <v>0</v>
      </c>
      <c r="K225" s="42">
        <v>0</v>
      </c>
      <c r="L225" s="42">
        <v>0</v>
      </c>
      <c r="M225" s="42">
        <v>0</v>
      </c>
      <c r="N225" s="25">
        <v>44075</v>
      </c>
      <c r="O225" s="262" t="s">
        <v>480</v>
      </c>
      <c r="P225" s="5"/>
      <c r="Q225" s="5"/>
      <c r="R225" s="5"/>
    </row>
    <row r="226" spans="1:18" s="9" customFormat="1" ht="47.25" hidden="1" outlineLevel="1" x14ac:dyDescent="0.25">
      <c r="A226" s="219">
        <v>4</v>
      </c>
      <c r="B226" s="220">
        <v>2</v>
      </c>
      <c r="C226" s="221">
        <v>25</v>
      </c>
      <c r="D226" s="222">
        <v>4</v>
      </c>
      <c r="E226" s="83" t="s">
        <v>408</v>
      </c>
      <c r="F226" s="18" t="s">
        <v>292</v>
      </c>
      <c r="G226" s="18">
        <v>1</v>
      </c>
      <c r="H226" s="27">
        <v>1.2</v>
      </c>
      <c r="I226" s="27">
        <v>1.2</v>
      </c>
      <c r="J226" s="42">
        <v>0</v>
      </c>
      <c r="K226" s="42">
        <v>0</v>
      </c>
      <c r="L226" s="42">
        <v>0</v>
      </c>
      <c r="M226" s="42">
        <v>0</v>
      </c>
      <c r="N226" s="25">
        <v>44075</v>
      </c>
      <c r="O226" s="262" t="s">
        <v>480</v>
      </c>
      <c r="P226" s="5"/>
      <c r="Q226" s="5"/>
      <c r="R226" s="5"/>
    </row>
    <row r="227" spans="1:18" s="9" customFormat="1" ht="48" hidden="1" outlineLevel="1" thickBot="1" x14ac:dyDescent="0.3">
      <c r="A227" s="223">
        <v>4</v>
      </c>
      <c r="B227" s="224">
        <v>2</v>
      </c>
      <c r="C227" s="225">
        <v>25</v>
      </c>
      <c r="D227" s="226">
        <v>5</v>
      </c>
      <c r="E227" s="154" t="s">
        <v>481</v>
      </c>
      <c r="F227" s="155" t="s">
        <v>292</v>
      </c>
      <c r="G227" s="155">
        <v>1</v>
      </c>
      <c r="H227" s="156">
        <v>0</v>
      </c>
      <c r="I227" s="156">
        <v>0</v>
      </c>
      <c r="J227" s="157">
        <v>0</v>
      </c>
      <c r="K227" s="157">
        <v>0</v>
      </c>
      <c r="L227" s="157">
        <v>0</v>
      </c>
      <c r="M227" s="157">
        <v>0</v>
      </c>
      <c r="N227" s="158">
        <v>44075</v>
      </c>
      <c r="O227" s="268" t="s">
        <v>480</v>
      </c>
      <c r="P227" s="5"/>
      <c r="Q227" s="5"/>
      <c r="R227" s="5"/>
    </row>
    <row r="228" spans="1:18" ht="31.5" collapsed="1" x14ac:dyDescent="0.25">
      <c r="A228" s="230">
        <v>5</v>
      </c>
      <c r="B228" s="231"/>
      <c r="C228" s="232"/>
      <c r="D228" s="233"/>
      <c r="E228" s="152" t="s">
        <v>487</v>
      </c>
      <c r="F228" s="152"/>
      <c r="G228" s="152"/>
      <c r="H228" s="153">
        <f>H229+H249+H252+H263</f>
        <v>15427.92</v>
      </c>
      <c r="I228" s="153">
        <f t="shared" ref="I228:M228" si="34">I229+I249+I252+I263</f>
        <v>3392.6000000000004</v>
      </c>
      <c r="J228" s="153">
        <f t="shared" si="34"/>
        <v>0</v>
      </c>
      <c r="K228" s="153">
        <f t="shared" si="34"/>
        <v>12035.32</v>
      </c>
      <c r="L228" s="153">
        <f t="shared" si="34"/>
        <v>0</v>
      </c>
      <c r="M228" s="153">
        <f t="shared" si="34"/>
        <v>0</v>
      </c>
      <c r="N228" s="152"/>
      <c r="O228" s="269"/>
      <c r="P228" s="288"/>
      <c r="Q228" s="288"/>
      <c r="R228" s="288"/>
    </row>
    <row r="229" spans="1:18" x14ac:dyDescent="0.25">
      <c r="A229" s="215">
        <v>5</v>
      </c>
      <c r="B229" s="216">
        <v>1</v>
      </c>
      <c r="C229" s="217"/>
      <c r="D229" s="229"/>
      <c r="E229" s="76" t="s">
        <v>8</v>
      </c>
      <c r="F229" s="7"/>
      <c r="G229" s="7"/>
      <c r="H229" s="58">
        <f>SUM(H230:H248)</f>
        <v>4999.9699999999993</v>
      </c>
      <c r="I229" s="58">
        <f t="shared" ref="I229:M229" si="35">SUM(I230:I248)</f>
        <v>0</v>
      </c>
      <c r="J229" s="58">
        <f t="shared" si="35"/>
        <v>0</v>
      </c>
      <c r="K229" s="58">
        <f t="shared" si="35"/>
        <v>4999.9699999999993</v>
      </c>
      <c r="L229" s="58">
        <f t="shared" si="35"/>
        <v>0</v>
      </c>
      <c r="M229" s="58">
        <f t="shared" si="35"/>
        <v>0</v>
      </c>
      <c r="N229" s="204">
        <v>44075</v>
      </c>
      <c r="O229" s="270"/>
      <c r="P229" s="7"/>
      <c r="Q229" s="7"/>
      <c r="R229" s="7"/>
    </row>
    <row r="230" spans="1:18" ht="47.25" hidden="1" outlineLevel="1" x14ac:dyDescent="0.25">
      <c r="A230" s="219">
        <v>5</v>
      </c>
      <c r="B230" s="220">
        <v>1</v>
      </c>
      <c r="C230" s="221">
        <v>1</v>
      </c>
      <c r="D230" s="222"/>
      <c r="E230" s="85" t="s">
        <v>257</v>
      </c>
      <c r="F230" s="3" t="s">
        <v>212</v>
      </c>
      <c r="G230" s="3">
        <v>5</v>
      </c>
      <c r="H230" s="26">
        <v>750</v>
      </c>
      <c r="I230" s="26">
        <v>0</v>
      </c>
      <c r="J230" s="26">
        <v>0</v>
      </c>
      <c r="K230" s="26">
        <v>750</v>
      </c>
      <c r="L230" s="26">
        <v>0</v>
      </c>
      <c r="M230" s="26">
        <v>0</v>
      </c>
      <c r="N230" s="3" t="s">
        <v>255</v>
      </c>
      <c r="O230" s="257" t="s">
        <v>256</v>
      </c>
      <c r="P230" s="3"/>
      <c r="Q230" s="3"/>
      <c r="R230" s="3"/>
    </row>
    <row r="231" spans="1:18" ht="31.5" hidden="1" outlineLevel="1" x14ac:dyDescent="0.25">
      <c r="A231" s="219">
        <v>5</v>
      </c>
      <c r="B231" s="220">
        <v>1</v>
      </c>
      <c r="C231" s="221">
        <v>2</v>
      </c>
      <c r="D231" s="222"/>
      <c r="E231" s="85" t="s">
        <v>258</v>
      </c>
      <c r="F231" s="3" t="s">
        <v>212</v>
      </c>
      <c r="G231" s="3">
        <v>2</v>
      </c>
      <c r="H231" s="26">
        <v>100</v>
      </c>
      <c r="I231" s="26">
        <v>0</v>
      </c>
      <c r="J231" s="26">
        <v>0</v>
      </c>
      <c r="K231" s="26">
        <v>100</v>
      </c>
      <c r="L231" s="26">
        <v>0</v>
      </c>
      <c r="M231" s="26">
        <v>0</v>
      </c>
      <c r="N231" s="3" t="s">
        <v>35</v>
      </c>
      <c r="O231" s="257" t="s">
        <v>256</v>
      </c>
      <c r="P231" s="3"/>
      <c r="Q231" s="3"/>
      <c r="R231" s="3"/>
    </row>
    <row r="232" spans="1:18" ht="31.5" hidden="1" outlineLevel="1" x14ac:dyDescent="0.25">
      <c r="A232" s="219">
        <v>5</v>
      </c>
      <c r="B232" s="220">
        <v>1</v>
      </c>
      <c r="C232" s="221">
        <v>3</v>
      </c>
      <c r="D232" s="222"/>
      <c r="E232" s="85" t="s">
        <v>259</v>
      </c>
      <c r="F232" s="3" t="s">
        <v>212</v>
      </c>
      <c r="G232" s="3">
        <v>30</v>
      </c>
      <c r="H232" s="26">
        <v>15</v>
      </c>
      <c r="I232" s="26">
        <v>0</v>
      </c>
      <c r="J232" s="26">
        <v>0</v>
      </c>
      <c r="K232" s="26">
        <v>15</v>
      </c>
      <c r="L232" s="26">
        <v>0</v>
      </c>
      <c r="M232" s="26">
        <v>0</v>
      </c>
      <c r="N232" s="3" t="s">
        <v>260</v>
      </c>
      <c r="O232" s="257" t="s">
        <v>256</v>
      </c>
      <c r="P232" s="3"/>
      <c r="Q232" s="3"/>
      <c r="R232" s="3"/>
    </row>
    <row r="233" spans="1:18" ht="31.5" hidden="1" outlineLevel="1" x14ac:dyDescent="0.25">
      <c r="A233" s="219">
        <v>5</v>
      </c>
      <c r="B233" s="220">
        <v>1</v>
      </c>
      <c r="C233" s="221">
        <v>4</v>
      </c>
      <c r="D233" s="222"/>
      <c r="E233" s="91" t="s">
        <v>262</v>
      </c>
      <c r="F233" s="3" t="s">
        <v>60</v>
      </c>
      <c r="G233" s="3">
        <v>25</v>
      </c>
      <c r="H233" s="26">
        <v>35</v>
      </c>
      <c r="I233" s="26">
        <v>0</v>
      </c>
      <c r="J233" s="26">
        <v>0</v>
      </c>
      <c r="K233" s="26">
        <v>35</v>
      </c>
      <c r="L233" s="26">
        <v>0</v>
      </c>
      <c r="M233" s="26">
        <v>0</v>
      </c>
      <c r="N233" s="3" t="s">
        <v>261</v>
      </c>
      <c r="O233" s="257" t="s">
        <v>256</v>
      </c>
      <c r="P233" s="3"/>
      <c r="Q233" s="3"/>
      <c r="R233" s="3"/>
    </row>
    <row r="234" spans="1:18" ht="31.5" hidden="1" outlineLevel="1" x14ac:dyDescent="0.25">
      <c r="A234" s="219">
        <v>5</v>
      </c>
      <c r="B234" s="220">
        <v>1</v>
      </c>
      <c r="C234" s="221">
        <v>5</v>
      </c>
      <c r="D234" s="222"/>
      <c r="E234" s="85" t="s">
        <v>263</v>
      </c>
      <c r="F234" s="3" t="s">
        <v>212</v>
      </c>
      <c r="G234" s="3">
        <v>1</v>
      </c>
      <c r="H234" s="26">
        <v>50</v>
      </c>
      <c r="I234" s="26">
        <v>0</v>
      </c>
      <c r="J234" s="26">
        <v>0</v>
      </c>
      <c r="K234" s="26">
        <v>50</v>
      </c>
      <c r="L234" s="26">
        <v>0</v>
      </c>
      <c r="M234" s="26">
        <v>0</v>
      </c>
      <c r="N234" s="3" t="s">
        <v>261</v>
      </c>
      <c r="O234" s="257" t="s">
        <v>264</v>
      </c>
      <c r="P234" s="3"/>
      <c r="Q234" s="3"/>
      <c r="R234" s="3"/>
    </row>
    <row r="235" spans="1:18" ht="31.5" hidden="1" outlineLevel="1" x14ac:dyDescent="0.25">
      <c r="A235" s="219">
        <v>5</v>
      </c>
      <c r="B235" s="220">
        <v>1</v>
      </c>
      <c r="C235" s="221">
        <v>6</v>
      </c>
      <c r="D235" s="222"/>
      <c r="E235" s="85" t="s">
        <v>265</v>
      </c>
      <c r="F235" s="3" t="s">
        <v>60</v>
      </c>
      <c r="G235" s="3">
        <v>1</v>
      </c>
      <c r="H235" s="26">
        <v>17</v>
      </c>
      <c r="I235" s="26">
        <v>0</v>
      </c>
      <c r="J235" s="26">
        <v>0</v>
      </c>
      <c r="K235" s="26">
        <v>17</v>
      </c>
      <c r="L235" s="26">
        <v>0</v>
      </c>
      <c r="M235" s="26">
        <v>0</v>
      </c>
      <c r="N235" s="3" t="s">
        <v>266</v>
      </c>
      <c r="O235" s="257" t="s">
        <v>256</v>
      </c>
      <c r="P235" s="3"/>
      <c r="Q235" s="3"/>
      <c r="R235" s="3"/>
    </row>
    <row r="236" spans="1:18" ht="31.5" hidden="1" outlineLevel="1" x14ac:dyDescent="0.25">
      <c r="A236" s="219">
        <v>5</v>
      </c>
      <c r="B236" s="220">
        <v>1</v>
      </c>
      <c r="C236" s="221">
        <v>7</v>
      </c>
      <c r="D236" s="222"/>
      <c r="E236" s="91" t="s">
        <v>268</v>
      </c>
      <c r="F236" s="3" t="s">
        <v>212</v>
      </c>
      <c r="G236" s="3">
        <v>26</v>
      </c>
      <c r="H236" s="26">
        <v>30</v>
      </c>
      <c r="I236" s="26">
        <v>0</v>
      </c>
      <c r="J236" s="26">
        <v>0</v>
      </c>
      <c r="K236" s="26">
        <v>30</v>
      </c>
      <c r="L236" s="26">
        <v>0</v>
      </c>
      <c r="M236" s="26">
        <v>0</v>
      </c>
      <c r="N236" s="3" t="s">
        <v>267</v>
      </c>
      <c r="O236" s="257" t="s">
        <v>256</v>
      </c>
      <c r="P236" s="3"/>
      <c r="Q236" s="3"/>
      <c r="R236" s="3"/>
    </row>
    <row r="237" spans="1:18" ht="47.25" hidden="1" outlineLevel="1" x14ac:dyDescent="0.25">
      <c r="A237" s="219">
        <v>5</v>
      </c>
      <c r="B237" s="220">
        <v>1</v>
      </c>
      <c r="C237" s="221">
        <v>8</v>
      </c>
      <c r="D237" s="222"/>
      <c r="E237" s="94" t="s">
        <v>269</v>
      </c>
      <c r="F237" s="3" t="s">
        <v>60</v>
      </c>
      <c r="G237" s="3">
        <v>7.4999999999999997E-2</v>
      </c>
      <c r="H237" s="26">
        <v>230</v>
      </c>
      <c r="I237" s="26">
        <v>0</v>
      </c>
      <c r="J237" s="26">
        <v>0</v>
      </c>
      <c r="K237" s="26">
        <v>230</v>
      </c>
      <c r="L237" s="26">
        <v>0</v>
      </c>
      <c r="M237" s="26">
        <v>0</v>
      </c>
      <c r="N237" s="3" t="s">
        <v>270</v>
      </c>
      <c r="O237" s="257" t="s">
        <v>256</v>
      </c>
      <c r="P237" s="3"/>
      <c r="Q237" s="3"/>
      <c r="R237" s="3"/>
    </row>
    <row r="238" spans="1:18" ht="47.25" hidden="1" outlineLevel="1" x14ac:dyDescent="0.25">
      <c r="A238" s="219">
        <v>5</v>
      </c>
      <c r="B238" s="220">
        <v>1</v>
      </c>
      <c r="C238" s="221">
        <v>9</v>
      </c>
      <c r="D238" s="222"/>
      <c r="E238" s="94" t="s">
        <v>271</v>
      </c>
      <c r="F238" s="3" t="s">
        <v>60</v>
      </c>
      <c r="G238" s="3">
        <v>0.37</v>
      </c>
      <c r="H238" s="26">
        <v>1200</v>
      </c>
      <c r="I238" s="26">
        <v>0</v>
      </c>
      <c r="J238" s="26">
        <v>0</v>
      </c>
      <c r="K238" s="26">
        <v>1200</v>
      </c>
      <c r="L238" s="26">
        <v>0</v>
      </c>
      <c r="M238" s="26">
        <v>0</v>
      </c>
      <c r="N238" s="3" t="s">
        <v>272</v>
      </c>
      <c r="O238" s="257" t="s">
        <v>256</v>
      </c>
      <c r="P238" s="3"/>
      <c r="Q238" s="3"/>
      <c r="R238" s="3"/>
    </row>
    <row r="239" spans="1:18" ht="31.5" hidden="1" outlineLevel="1" x14ac:dyDescent="0.25">
      <c r="A239" s="219">
        <v>5</v>
      </c>
      <c r="B239" s="220">
        <v>1</v>
      </c>
      <c r="C239" s="221">
        <v>10</v>
      </c>
      <c r="D239" s="222"/>
      <c r="E239" s="94" t="s">
        <v>273</v>
      </c>
      <c r="F239" s="3" t="s">
        <v>60</v>
      </c>
      <c r="G239" s="3">
        <v>0.11</v>
      </c>
      <c r="H239" s="26">
        <v>350</v>
      </c>
      <c r="I239" s="26">
        <v>0</v>
      </c>
      <c r="J239" s="26">
        <v>0</v>
      </c>
      <c r="K239" s="26">
        <v>350</v>
      </c>
      <c r="L239" s="26">
        <v>0</v>
      </c>
      <c r="M239" s="26">
        <v>0</v>
      </c>
      <c r="N239" s="3" t="s">
        <v>274</v>
      </c>
      <c r="O239" s="257" t="s">
        <v>256</v>
      </c>
      <c r="P239" s="3"/>
      <c r="Q239" s="3"/>
      <c r="R239" s="3"/>
    </row>
    <row r="240" spans="1:18" ht="31.5" hidden="1" outlineLevel="1" x14ac:dyDescent="0.25">
      <c r="A240" s="219">
        <v>5</v>
      </c>
      <c r="B240" s="220">
        <v>1</v>
      </c>
      <c r="C240" s="221">
        <v>11</v>
      </c>
      <c r="D240" s="222"/>
      <c r="E240" s="94" t="s">
        <v>275</v>
      </c>
      <c r="F240" s="3" t="s">
        <v>212</v>
      </c>
      <c r="G240" s="3">
        <v>1</v>
      </c>
      <c r="H240" s="26">
        <v>20</v>
      </c>
      <c r="I240" s="26">
        <v>0</v>
      </c>
      <c r="J240" s="26">
        <v>0</v>
      </c>
      <c r="K240" s="26">
        <v>20</v>
      </c>
      <c r="L240" s="26">
        <v>0</v>
      </c>
      <c r="M240" s="26">
        <v>0</v>
      </c>
      <c r="N240" s="3" t="s">
        <v>35</v>
      </c>
      <c r="O240" s="257" t="s">
        <v>276</v>
      </c>
      <c r="P240" s="3"/>
      <c r="Q240" s="3"/>
      <c r="R240" s="3"/>
    </row>
    <row r="241" spans="1:18" ht="31.5" hidden="1" outlineLevel="1" x14ac:dyDescent="0.25">
      <c r="A241" s="219">
        <v>5</v>
      </c>
      <c r="B241" s="220">
        <v>1</v>
      </c>
      <c r="C241" s="221">
        <v>12</v>
      </c>
      <c r="D241" s="222"/>
      <c r="E241" s="94" t="s">
        <v>277</v>
      </c>
      <c r="F241" s="3" t="s">
        <v>212</v>
      </c>
      <c r="G241" s="3">
        <v>10</v>
      </c>
      <c r="H241" s="26">
        <v>7.5</v>
      </c>
      <c r="I241" s="26">
        <v>0</v>
      </c>
      <c r="J241" s="26">
        <v>0</v>
      </c>
      <c r="K241" s="26">
        <v>7.5</v>
      </c>
      <c r="L241" s="26">
        <v>0</v>
      </c>
      <c r="M241" s="26">
        <v>0</v>
      </c>
      <c r="N241" s="3" t="s">
        <v>274</v>
      </c>
      <c r="O241" s="257" t="s">
        <v>276</v>
      </c>
      <c r="P241" s="3"/>
      <c r="Q241" s="3"/>
      <c r="R241" s="3"/>
    </row>
    <row r="242" spans="1:18" ht="78.75" hidden="1" outlineLevel="1" x14ac:dyDescent="0.25">
      <c r="A242" s="219">
        <v>5</v>
      </c>
      <c r="B242" s="220">
        <v>1</v>
      </c>
      <c r="C242" s="221">
        <v>13</v>
      </c>
      <c r="D242" s="222"/>
      <c r="E242" s="94" t="s">
        <v>278</v>
      </c>
      <c r="F242" s="3" t="s">
        <v>60</v>
      </c>
      <c r="G242" s="3">
        <v>6.2</v>
      </c>
      <c r="H242" s="26">
        <v>400</v>
      </c>
      <c r="I242" s="26">
        <v>0</v>
      </c>
      <c r="J242" s="26">
        <v>0</v>
      </c>
      <c r="K242" s="26">
        <v>400</v>
      </c>
      <c r="L242" s="26">
        <v>0</v>
      </c>
      <c r="M242" s="26">
        <v>0</v>
      </c>
      <c r="N242" s="3" t="s">
        <v>267</v>
      </c>
      <c r="O242" s="257" t="s">
        <v>276</v>
      </c>
      <c r="P242" s="3"/>
      <c r="Q242" s="3"/>
      <c r="R242" s="3"/>
    </row>
    <row r="243" spans="1:18" ht="31.5" hidden="1" outlineLevel="1" x14ac:dyDescent="0.25">
      <c r="A243" s="219">
        <v>5</v>
      </c>
      <c r="B243" s="220">
        <v>1</v>
      </c>
      <c r="C243" s="221">
        <v>14</v>
      </c>
      <c r="D243" s="222"/>
      <c r="E243" s="85" t="s">
        <v>279</v>
      </c>
      <c r="F243" s="3" t="s">
        <v>212</v>
      </c>
      <c r="G243" s="3">
        <v>2</v>
      </c>
      <c r="H243" s="26">
        <v>80</v>
      </c>
      <c r="I243" s="26">
        <v>0</v>
      </c>
      <c r="J243" s="26">
        <v>0</v>
      </c>
      <c r="K243" s="26">
        <v>80</v>
      </c>
      <c r="L243" s="26">
        <v>0</v>
      </c>
      <c r="M243" s="26">
        <v>0</v>
      </c>
      <c r="N243" s="51">
        <v>43983</v>
      </c>
      <c r="O243" s="257" t="s">
        <v>276</v>
      </c>
      <c r="P243" s="3"/>
      <c r="Q243" s="3"/>
      <c r="R243" s="3"/>
    </row>
    <row r="244" spans="1:18" ht="31.5" hidden="1" outlineLevel="1" x14ac:dyDescent="0.25">
      <c r="A244" s="219">
        <v>5</v>
      </c>
      <c r="B244" s="220">
        <v>1</v>
      </c>
      <c r="C244" s="221">
        <v>15</v>
      </c>
      <c r="D244" s="222"/>
      <c r="E244" s="94" t="s">
        <v>280</v>
      </c>
      <c r="F244" s="3" t="s">
        <v>60</v>
      </c>
      <c r="G244" s="3">
        <v>0.43</v>
      </c>
      <c r="H244" s="26">
        <v>1300</v>
      </c>
      <c r="I244" s="26">
        <v>0</v>
      </c>
      <c r="J244" s="26">
        <v>0</v>
      </c>
      <c r="K244" s="26">
        <v>1300</v>
      </c>
      <c r="L244" s="26">
        <v>0</v>
      </c>
      <c r="M244" s="26">
        <v>0</v>
      </c>
      <c r="N244" s="2">
        <v>43983</v>
      </c>
      <c r="O244" s="257" t="s">
        <v>276</v>
      </c>
      <c r="P244" s="3"/>
      <c r="Q244" s="3"/>
      <c r="R244" s="3"/>
    </row>
    <row r="245" spans="1:18" ht="47.25" hidden="1" outlineLevel="1" x14ac:dyDescent="0.25">
      <c r="A245" s="219">
        <v>5</v>
      </c>
      <c r="B245" s="220">
        <v>1</v>
      </c>
      <c r="C245" s="221">
        <v>16</v>
      </c>
      <c r="D245" s="222"/>
      <c r="E245" s="85" t="s">
        <v>281</v>
      </c>
      <c r="F245" s="3" t="s">
        <v>60</v>
      </c>
      <c r="G245" s="3">
        <v>2.3E-2</v>
      </c>
      <c r="H245" s="26">
        <v>110</v>
      </c>
      <c r="I245" s="26">
        <v>0</v>
      </c>
      <c r="J245" s="26">
        <v>0</v>
      </c>
      <c r="K245" s="26">
        <v>110</v>
      </c>
      <c r="L245" s="26">
        <v>0</v>
      </c>
      <c r="M245" s="26">
        <v>0</v>
      </c>
      <c r="N245" s="2">
        <v>43862</v>
      </c>
      <c r="O245" s="257" t="s">
        <v>276</v>
      </c>
      <c r="P245" s="3"/>
      <c r="Q245" s="3"/>
      <c r="R245" s="3"/>
    </row>
    <row r="246" spans="1:18" ht="47.25" hidden="1" outlineLevel="1" x14ac:dyDescent="0.25">
      <c r="A246" s="219">
        <v>5</v>
      </c>
      <c r="B246" s="220">
        <v>1</v>
      </c>
      <c r="C246" s="221">
        <v>17</v>
      </c>
      <c r="D246" s="222"/>
      <c r="E246" s="98" t="s">
        <v>282</v>
      </c>
      <c r="F246" s="3" t="s">
        <v>60</v>
      </c>
      <c r="G246" s="3">
        <v>5.2999999999999999E-2</v>
      </c>
      <c r="H246" s="26">
        <v>210</v>
      </c>
      <c r="I246" s="26">
        <v>0</v>
      </c>
      <c r="J246" s="26">
        <v>0</v>
      </c>
      <c r="K246" s="26">
        <v>210</v>
      </c>
      <c r="L246" s="26">
        <v>0</v>
      </c>
      <c r="M246" s="26">
        <v>0</v>
      </c>
      <c r="N246" s="2">
        <v>43922</v>
      </c>
      <c r="O246" s="257" t="s">
        <v>276</v>
      </c>
      <c r="P246" s="3"/>
      <c r="Q246" s="3"/>
      <c r="R246" s="3"/>
    </row>
    <row r="247" spans="1:18" ht="47.25" hidden="1" outlineLevel="1" x14ac:dyDescent="0.25">
      <c r="A247" s="219">
        <v>5</v>
      </c>
      <c r="B247" s="220">
        <v>1</v>
      </c>
      <c r="C247" s="221">
        <v>18</v>
      </c>
      <c r="D247" s="222"/>
      <c r="E247" s="85" t="s">
        <v>283</v>
      </c>
      <c r="F247" s="3" t="s">
        <v>284</v>
      </c>
      <c r="G247" s="3">
        <v>888</v>
      </c>
      <c r="H247" s="26">
        <v>48.4</v>
      </c>
      <c r="I247" s="26">
        <v>0</v>
      </c>
      <c r="J247" s="26">
        <v>0</v>
      </c>
      <c r="K247" s="26">
        <v>48.4</v>
      </c>
      <c r="L247" s="26">
        <v>0</v>
      </c>
      <c r="M247" s="26">
        <v>0</v>
      </c>
      <c r="N247" s="3" t="s">
        <v>213</v>
      </c>
      <c r="O247" s="257" t="s">
        <v>285</v>
      </c>
      <c r="P247" s="3"/>
      <c r="Q247" s="3"/>
      <c r="R247" s="3"/>
    </row>
    <row r="248" spans="1:18" ht="63" hidden="1" outlineLevel="1" x14ac:dyDescent="0.25">
      <c r="A248" s="219">
        <v>5</v>
      </c>
      <c r="B248" s="220">
        <v>1</v>
      </c>
      <c r="C248" s="221">
        <v>19</v>
      </c>
      <c r="D248" s="222"/>
      <c r="E248" s="85" t="s">
        <v>286</v>
      </c>
      <c r="F248" s="3" t="s">
        <v>284</v>
      </c>
      <c r="G248" s="3">
        <v>1681</v>
      </c>
      <c r="H248" s="26">
        <v>47.07</v>
      </c>
      <c r="I248" s="26">
        <v>0</v>
      </c>
      <c r="J248" s="26">
        <v>0</v>
      </c>
      <c r="K248" s="26">
        <v>47.07</v>
      </c>
      <c r="L248" s="26">
        <v>0</v>
      </c>
      <c r="M248" s="26">
        <v>0</v>
      </c>
      <c r="N248" s="3" t="s">
        <v>213</v>
      </c>
      <c r="O248" s="257" t="s">
        <v>285</v>
      </c>
      <c r="P248" s="3"/>
      <c r="Q248" s="3"/>
      <c r="R248" s="3"/>
    </row>
    <row r="249" spans="1:18" collapsed="1" x14ac:dyDescent="0.25">
      <c r="A249" s="215">
        <v>5</v>
      </c>
      <c r="B249" s="216">
        <v>2</v>
      </c>
      <c r="C249" s="217"/>
      <c r="D249" s="218"/>
      <c r="E249" s="104" t="s">
        <v>9</v>
      </c>
      <c r="F249" s="17"/>
      <c r="G249" s="17"/>
      <c r="H249" s="129">
        <f>SUM(H250:H251)</f>
        <v>2644.6000000000004</v>
      </c>
      <c r="I249" s="129">
        <f t="shared" ref="I249:M249" si="36">SUM(I250:I251)</f>
        <v>2644.6000000000004</v>
      </c>
      <c r="J249" s="129">
        <f t="shared" si="36"/>
        <v>0</v>
      </c>
      <c r="K249" s="129">
        <f t="shared" si="36"/>
        <v>0</v>
      </c>
      <c r="L249" s="129">
        <f t="shared" si="36"/>
        <v>0</v>
      </c>
      <c r="M249" s="129">
        <f t="shared" si="36"/>
        <v>0</v>
      </c>
      <c r="N249" s="204">
        <v>44075</v>
      </c>
      <c r="O249" s="271"/>
      <c r="P249" s="8"/>
      <c r="Q249" s="8"/>
      <c r="R249" s="8"/>
    </row>
    <row r="250" spans="1:18" ht="31.5" hidden="1" outlineLevel="1" x14ac:dyDescent="0.25">
      <c r="A250" s="219">
        <v>5</v>
      </c>
      <c r="B250" s="220">
        <v>2</v>
      </c>
      <c r="C250" s="221">
        <v>1</v>
      </c>
      <c r="D250" s="222"/>
      <c r="E250" s="98" t="s">
        <v>299</v>
      </c>
      <c r="F250" s="45" t="s">
        <v>212</v>
      </c>
      <c r="G250" s="45">
        <v>8</v>
      </c>
      <c r="H250" s="23">
        <v>2116.8000000000002</v>
      </c>
      <c r="I250" s="23">
        <v>2116.8000000000002</v>
      </c>
      <c r="J250" s="105">
        <v>0</v>
      </c>
      <c r="K250" s="105">
        <v>0</v>
      </c>
      <c r="L250" s="105">
        <v>0</v>
      </c>
      <c r="M250" s="105">
        <v>0</v>
      </c>
      <c r="N250" s="45" t="s">
        <v>313</v>
      </c>
      <c r="O250" s="272" t="s">
        <v>215</v>
      </c>
      <c r="P250" s="247"/>
      <c r="Q250" s="247"/>
      <c r="R250" s="247"/>
    </row>
    <row r="251" spans="1:18" ht="31.5" hidden="1" outlineLevel="1" x14ac:dyDescent="0.25">
      <c r="A251" s="219">
        <v>5</v>
      </c>
      <c r="B251" s="220">
        <v>2</v>
      </c>
      <c r="C251" s="221">
        <v>2</v>
      </c>
      <c r="D251" s="222"/>
      <c r="E251" s="98" t="s">
        <v>300</v>
      </c>
      <c r="F251" s="45" t="s">
        <v>71</v>
      </c>
      <c r="G251" s="45">
        <v>120</v>
      </c>
      <c r="H251" s="23">
        <v>527.79999999999995</v>
      </c>
      <c r="I251" s="23">
        <v>527.79999999999995</v>
      </c>
      <c r="J251" s="105">
        <v>0</v>
      </c>
      <c r="K251" s="105">
        <v>0</v>
      </c>
      <c r="L251" s="105">
        <v>0</v>
      </c>
      <c r="M251" s="105">
        <v>0</v>
      </c>
      <c r="N251" s="45" t="s">
        <v>313</v>
      </c>
      <c r="O251" s="272" t="s">
        <v>215</v>
      </c>
      <c r="P251" s="247"/>
      <c r="Q251" s="247"/>
      <c r="R251" s="247"/>
    </row>
    <row r="252" spans="1:18" collapsed="1" x14ac:dyDescent="0.25">
      <c r="A252" s="215">
        <v>5</v>
      </c>
      <c r="B252" s="216">
        <v>3</v>
      </c>
      <c r="C252" s="217"/>
      <c r="D252" s="218"/>
      <c r="E252" s="104" t="s">
        <v>10</v>
      </c>
      <c r="F252" s="17"/>
      <c r="G252" s="17"/>
      <c r="H252" s="129">
        <f>SUM(H253:H262)</f>
        <v>1156</v>
      </c>
      <c r="I252" s="129">
        <f t="shared" ref="I252:M252" si="37">SUM(I253:I262)</f>
        <v>748</v>
      </c>
      <c r="J252" s="129">
        <f t="shared" si="37"/>
        <v>0</v>
      </c>
      <c r="K252" s="129">
        <f t="shared" si="37"/>
        <v>408</v>
      </c>
      <c r="L252" s="129">
        <f t="shared" si="37"/>
        <v>0</v>
      </c>
      <c r="M252" s="129">
        <f t="shared" si="37"/>
        <v>0</v>
      </c>
      <c r="N252" s="204">
        <v>44075</v>
      </c>
      <c r="O252" s="271"/>
      <c r="P252" s="8"/>
      <c r="Q252" s="8"/>
      <c r="R252" s="8"/>
    </row>
    <row r="253" spans="1:18" ht="31.5" outlineLevel="1" x14ac:dyDescent="0.25">
      <c r="A253" s="219">
        <v>5</v>
      </c>
      <c r="B253" s="220">
        <v>3</v>
      </c>
      <c r="C253" s="221">
        <v>1</v>
      </c>
      <c r="D253" s="222"/>
      <c r="E253" s="98" t="s">
        <v>19</v>
      </c>
      <c r="F253" s="45" t="s">
        <v>29</v>
      </c>
      <c r="G253" s="45">
        <v>1</v>
      </c>
      <c r="H253" s="105">
        <v>193</v>
      </c>
      <c r="I253" s="23">
        <v>0</v>
      </c>
      <c r="J253" s="105">
        <v>0</v>
      </c>
      <c r="K253" s="105">
        <v>193</v>
      </c>
      <c r="L253" s="105">
        <v>0</v>
      </c>
      <c r="M253" s="105">
        <v>0</v>
      </c>
      <c r="N253" s="45" t="s">
        <v>30</v>
      </c>
      <c r="O253" s="272" t="s">
        <v>31</v>
      </c>
      <c r="P253" s="289" t="s">
        <v>500</v>
      </c>
      <c r="Q253" s="247">
        <v>100</v>
      </c>
      <c r="R253" s="247"/>
    </row>
    <row r="254" spans="1:18" ht="31.5" outlineLevel="1" x14ac:dyDescent="0.25">
      <c r="A254" s="219">
        <v>5</v>
      </c>
      <c r="B254" s="220">
        <v>3</v>
      </c>
      <c r="C254" s="221">
        <v>2</v>
      </c>
      <c r="D254" s="222"/>
      <c r="E254" s="98" t="s">
        <v>20</v>
      </c>
      <c r="F254" s="45" t="s">
        <v>29</v>
      </c>
      <c r="G254" s="45">
        <v>1</v>
      </c>
      <c r="H254" s="105">
        <v>10</v>
      </c>
      <c r="I254" s="23">
        <v>0</v>
      </c>
      <c r="J254" s="105">
        <v>0</v>
      </c>
      <c r="K254" s="105">
        <v>10</v>
      </c>
      <c r="L254" s="105">
        <v>0</v>
      </c>
      <c r="M254" s="105">
        <v>0</v>
      </c>
      <c r="N254" s="45" t="s">
        <v>30</v>
      </c>
      <c r="O254" s="272" t="s">
        <v>31</v>
      </c>
      <c r="P254" s="289" t="s">
        <v>500</v>
      </c>
      <c r="Q254" s="289">
        <v>100</v>
      </c>
      <c r="R254" s="247"/>
    </row>
    <row r="255" spans="1:18" ht="31.5" outlineLevel="1" x14ac:dyDescent="0.25">
      <c r="A255" s="219">
        <v>5</v>
      </c>
      <c r="B255" s="220">
        <v>3</v>
      </c>
      <c r="C255" s="221">
        <v>3</v>
      </c>
      <c r="D255" s="222"/>
      <c r="E255" s="98" t="s">
        <v>21</v>
      </c>
      <c r="F255" s="45" t="s">
        <v>29</v>
      </c>
      <c r="G255" s="45">
        <v>1</v>
      </c>
      <c r="H255" s="105">
        <v>41</v>
      </c>
      <c r="I255" s="23">
        <v>0</v>
      </c>
      <c r="J255" s="105">
        <v>0</v>
      </c>
      <c r="K255" s="105">
        <v>41</v>
      </c>
      <c r="L255" s="105">
        <v>0</v>
      </c>
      <c r="M255" s="105">
        <v>0</v>
      </c>
      <c r="N255" s="45" t="s">
        <v>30</v>
      </c>
      <c r="O255" s="272" t="s">
        <v>31</v>
      </c>
      <c r="P255" s="289" t="s">
        <v>500</v>
      </c>
      <c r="Q255" s="289">
        <v>100</v>
      </c>
      <c r="R255" s="247"/>
    </row>
    <row r="256" spans="1:18" ht="47.25" outlineLevel="1" x14ac:dyDescent="0.25">
      <c r="A256" s="219">
        <v>5</v>
      </c>
      <c r="B256" s="220">
        <v>3</v>
      </c>
      <c r="C256" s="221">
        <v>4</v>
      </c>
      <c r="D256" s="222"/>
      <c r="E256" s="98" t="s">
        <v>22</v>
      </c>
      <c r="F256" s="45" t="s">
        <v>29</v>
      </c>
      <c r="G256" s="45">
        <v>1</v>
      </c>
      <c r="H256" s="105">
        <v>45</v>
      </c>
      <c r="I256" s="23">
        <v>0</v>
      </c>
      <c r="J256" s="105">
        <v>0</v>
      </c>
      <c r="K256" s="105">
        <v>45</v>
      </c>
      <c r="L256" s="105">
        <v>0</v>
      </c>
      <c r="M256" s="105">
        <v>0</v>
      </c>
      <c r="N256" s="45" t="s">
        <v>32</v>
      </c>
      <c r="O256" s="272" t="s">
        <v>31</v>
      </c>
      <c r="P256" s="289" t="s">
        <v>500</v>
      </c>
      <c r="Q256" s="289">
        <v>100</v>
      </c>
      <c r="R256" s="247"/>
    </row>
    <row r="257" spans="1:18" ht="31.5" outlineLevel="1" x14ac:dyDescent="0.25">
      <c r="A257" s="219">
        <v>5</v>
      </c>
      <c r="B257" s="220">
        <v>3</v>
      </c>
      <c r="C257" s="221">
        <v>5</v>
      </c>
      <c r="D257" s="222"/>
      <c r="E257" s="98" t="s">
        <v>28</v>
      </c>
      <c r="F257" s="45" t="s">
        <v>29</v>
      </c>
      <c r="G257" s="45">
        <v>1</v>
      </c>
      <c r="H257" s="105">
        <v>300</v>
      </c>
      <c r="I257" s="23">
        <v>300</v>
      </c>
      <c r="J257" s="105">
        <v>0</v>
      </c>
      <c r="K257" s="105">
        <v>0</v>
      </c>
      <c r="L257" s="105">
        <v>0</v>
      </c>
      <c r="M257" s="105">
        <v>0</v>
      </c>
      <c r="N257" s="45" t="s">
        <v>499</v>
      </c>
      <c r="O257" s="272" t="s">
        <v>31</v>
      </c>
      <c r="P257" s="247" t="s">
        <v>501</v>
      </c>
      <c r="Q257" s="247">
        <v>5</v>
      </c>
      <c r="R257" s="289" t="s">
        <v>502</v>
      </c>
    </row>
    <row r="258" spans="1:18" ht="31.5" outlineLevel="1" x14ac:dyDescent="0.25">
      <c r="A258" s="219">
        <v>5</v>
      </c>
      <c r="B258" s="220">
        <v>3</v>
      </c>
      <c r="C258" s="221">
        <v>6</v>
      </c>
      <c r="D258" s="222"/>
      <c r="E258" s="98" t="s">
        <v>23</v>
      </c>
      <c r="F258" s="45" t="s">
        <v>29</v>
      </c>
      <c r="G258" s="45">
        <v>1</v>
      </c>
      <c r="H258" s="105">
        <v>78</v>
      </c>
      <c r="I258" s="23">
        <v>78</v>
      </c>
      <c r="J258" s="105">
        <v>0</v>
      </c>
      <c r="K258" s="105">
        <v>0</v>
      </c>
      <c r="L258" s="105">
        <v>0</v>
      </c>
      <c r="M258" s="105">
        <v>0</v>
      </c>
      <c r="N258" s="45" t="s">
        <v>499</v>
      </c>
      <c r="O258" s="272" t="s">
        <v>31</v>
      </c>
      <c r="P258" s="247" t="s">
        <v>501</v>
      </c>
      <c r="Q258" s="247">
        <v>5</v>
      </c>
      <c r="R258" s="289" t="s">
        <v>502</v>
      </c>
    </row>
    <row r="259" spans="1:18" ht="31.5" outlineLevel="1" x14ac:dyDescent="0.25">
      <c r="A259" s="219">
        <v>5</v>
      </c>
      <c r="B259" s="220">
        <v>3</v>
      </c>
      <c r="C259" s="221">
        <v>7</v>
      </c>
      <c r="D259" s="222"/>
      <c r="E259" s="98" t="s">
        <v>24</v>
      </c>
      <c r="F259" s="45" t="s">
        <v>29</v>
      </c>
      <c r="G259" s="45">
        <v>1</v>
      </c>
      <c r="H259" s="105">
        <v>370</v>
      </c>
      <c r="I259" s="23">
        <v>370</v>
      </c>
      <c r="J259" s="105">
        <v>0</v>
      </c>
      <c r="K259" s="105">
        <v>0</v>
      </c>
      <c r="L259" s="105">
        <v>0</v>
      </c>
      <c r="M259" s="105">
        <v>0</v>
      </c>
      <c r="N259" s="45" t="s">
        <v>499</v>
      </c>
      <c r="O259" s="272" t="s">
        <v>31</v>
      </c>
      <c r="P259" s="247" t="s">
        <v>501</v>
      </c>
      <c r="Q259" s="247">
        <v>5</v>
      </c>
      <c r="R259" s="289" t="s">
        <v>502</v>
      </c>
    </row>
    <row r="260" spans="1:18" ht="31.5" outlineLevel="1" x14ac:dyDescent="0.25">
      <c r="A260" s="219">
        <v>5</v>
      </c>
      <c r="B260" s="220">
        <v>3</v>
      </c>
      <c r="C260" s="221">
        <v>8</v>
      </c>
      <c r="D260" s="222"/>
      <c r="E260" s="98" t="s">
        <v>25</v>
      </c>
      <c r="F260" s="45" t="s">
        <v>29</v>
      </c>
      <c r="G260" s="45">
        <v>1</v>
      </c>
      <c r="H260" s="105">
        <v>77</v>
      </c>
      <c r="I260" s="23">
        <v>0</v>
      </c>
      <c r="J260" s="105">
        <v>0</v>
      </c>
      <c r="K260" s="105">
        <v>77</v>
      </c>
      <c r="L260" s="105">
        <v>0</v>
      </c>
      <c r="M260" s="105">
        <v>0</v>
      </c>
      <c r="N260" s="45" t="s">
        <v>34</v>
      </c>
      <c r="O260" s="272" t="s">
        <v>31</v>
      </c>
      <c r="P260" s="289" t="s">
        <v>500</v>
      </c>
      <c r="Q260" s="289">
        <v>100</v>
      </c>
      <c r="R260" s="247"/>
    </row>
    <row r="261" spans="1:18" ht="31.5" outlineLevel="1" x14ac:dyDescent="0.25">
      <c r="A261" s="219">
        <v>5</v>
      </c>
      <c r="B261" s="220">
        <v>3</v>
      </c>
      <c r="C261" s="221">
        <v>9</v>
      </c>
      <c r="D261" s="222"/>
      <c r="E261" s="98" t="s">
        <v>26</v>
      </c>
      <c r="F261" s="45" t="s">
        <v>29</v>
      </c>
      <c r="G261" s="45">
        <v>1</v>
      </c>
      <c r="H261" s="105">
        <v>10</v>
      </c>
      <c r="I261" s="23">
        <v>0</v>
      </c>
      <c r="J261" s="105">
        <v>0</v>
      </c>
      <c r="K261" s="105">
        <v>10</v>
      </c>
      <c r="L261" s="105">
        <v>0</v>
      </c>
      <c r="M261" s="105">
        <v>0</v>
      </c>
      <c r="N261" s="45" t="s">
        <v>30</v>
      </c>
      <c r="O261" s="272" t="s">
        <v>31</v>
      </c>
      <c r="P261" s="289" t="s">
        <v>500</v>
      </c>
      <c r="Q261" s="289">
        <v>100</v>
      </c>
      <c r="R261" s="247"/>
    </row>
    <row r="262" spans="1:18" outlineLevel="1" x14ac:dyDescent="0.25">
      <c r="A262" s="219">
        <v>5</v>
      </c>
      <c r="B262" s="220">
        <v>3</v>
      </c>
      <c r="C262" s="221">
        <v>10</v>
      </c>
      <c r="D262" s="222"/>
      <c r="E262" s="98" t="s">
        <v>27</v>
      </c>
      <c r="F262" s="45" t="s">
        <v>29</v>
      </c>
      <c r="G262" s="45">
        <v>1</v>
      </c>
      <c r="H262" s="105">
        <v>32</v>
      </c>
      <c r="I262" s="23">
        <v>0</v>
      </c>
      <c r="J262" s="105">
        <v>0</v>
      </c>
      <c r="K262" s="105">
        <v>32</v>
      </c>
      <c r="L262" s="105">
        <v>0</v>
      </c>
      <c r="M262" s="105">
        <v>0</v>
      </c>
      <c r="N262" s="45" t="s">
        <v>35</v>
      </c>
      <c r="O262" s="272" t="s">
        <v>31</v>
      </c>
      <c r="P262" s="289" t="s">
        <v>500</v>
      </c>
      <c r="Q262" s="289">
        <v>100</v>
      </c>
      <c r="R262" s="247"/>
    </row>
    <row r="263" spans="1:18" x14ac:dyDescent="0.25">
      <c r="A263" s="215">
        <v>5</v>
      </c>
      <c r="B263" s="216">
        <v>4</v>
      </c>
      <c r="C263" s="217"/>
      <c r="D263" s="218"/>
      <c r="E263" s="139" t="s">
        <v>16</v>
      </c>
      <c r="F263" s="140"/>
      <c r="G263" s="140"/>
      <c r="H263" s="132">
        <f>SUM(H264:H286)</f>
        <v>6627.35</v>
      </c>
      <c r="I263" s="132">
        <f t="shared" ref="I263:M263" si="38">SUM(I264:I286)</f>
        <v>0</v>
      </c>
      <c r="J263" s="132">
        <f t="shared" si="38"/>
        <v>0</v>
      </c>
      <c r="K263" s="132">
        <f t="shared" si="38"/>
        <v>6627.35</v>
      </c>
      <c r="L263" s="132">
        <f t="shared" si="38"/>
        <v>0</v>
      </c>
      <c r="M263" s="132">
        <f t="shared" si="38"/>
        <v>0</v>
      </c>
      <c r="N263" s="204">
        <v>44075</v>
      </c>
      <c r="O263" s="133"/>
      <c r="P263" s="135"/>
      <c r="Q263" s="135"/>
      <c r="R263" s="135"/>
    </row>
    <row r="264" spans="1:18" ht="126" hidden="1" outlineLevel="1" x14ac:dyDescent="0.25">
      <c r="A264" s="219">
        <v>5</v>
      </c>
      <c r="B264" s="220">
        <v>4</v>
      </c>
      <c r="C264" s="221">
        <v>1</v>
      </c>
      <c r="D264" s="222"/>
      <c r="E264" s="98" t="s">
        <v>104</v>
      </c>
      <c r="F264" s="4"/>
      <c r="G264" s="4"/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4" t="s">
        <v>301</v>
      </c>
      <c r="O264" s="272" t="s">
        <v>132</v>
      </c>
      <c r="P264" s="247"/>
      <c r="Q264" s="247"/>
      <c r="R264" s="247"/>
    </row>
    <row r="265" spans="1:18" ht="141.75" hidden="1" outlineLevel="1" x14ac:dyDescent="0.25">
      <c r="A265" s="219">
        <v>5</v>
      </c>
      <c r="B265" s="220">
        <v>4</v>
      </c>
      <c r="C265" s="221">
        <v>2</v>
      </c>
      <c r="D265" s="222"/>
      <c r="E265" s="85" t="s">
        <v>105</v>
      </c>
      <c r="F265" s="4"/>
      <c r="G265" s="4"/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4" t="s">
        <v>301</v>
      </c>
      <c r="O265" s="257" t="s">
        <v>133</v>
      </c>
      <c r="P265" s="3"/>
      <c r="Q265" s="3"/>
      <c r="R265" s="3"/>
    </row>
    <row r="266" spans="1:18" ht="47.25" hidden="1" outlineLevel="1" x14ac:dyDescent="0.25">
      <c r="A266" s="219">
        <v>5</v>
      </c>
      <c r="B266" s="220">
        <v>4</v>
      </c>
      <c r="C266" s="221">
        <v>3</v>
      </c>
      <c r="D266" s="222"/>
      <c r="E266" s="85" t="s">
        <v>106</v>
      </c>
      <c r="F266" s="4"/>
      <c r="G266" s="4"/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4" t="s">
        <v>301</v>
      </c>
      <c r="O266" s="257" t="s">
        <v>129</v>
      </c>
      <c r="P266" s="3"/>
      <c r="Q266" s="3"/>
      <c r="R266" s="3"/>
    </row>
    <row r="267" spans="1:18" ht="47.25" hidden="1" outlineLevel="1" x14ac:dyDescent="0.25">
      <c r="A267" s="219">
        <v>5</v>
      </c>
      <c r="B267" s="220">
        <v>4</v>
      </c>
      <c r="C267" s="221">
        <v>4</v>
      </c>
      <c r="D267" s="222"/>
      <c r="E267" s="92" t="s">
        <v>107</v>
      </c>
      <c r="F267" s="4"/>
      <c r="G267" s="4"/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4" t="s">
        <v>301</v>
      </c>
      <c r="O267" s="273" t="s">
        <v>130</v>
      </c>
      <c r="P267" s="55"/>
      <c r="Q267" s="55"/>
      <c r="R267" s="55"/>
    </row>
    <row r="268" spans="1:18" ht="78.75" hidden="1" outlineLevel="1" x14ac:dyDescent="0.25">
      <c r="A268" s="219">
        <v>5</v>
      </c>
      <c r="B268" s="220">
        <v>4</v>
      </c>
      <c r="C268" s="221">
        <v>5</v>
      </c>
      <c r="D268" s="222"/>
      <c r="E268" s="99" t="s">
        <v>108</v>
      </c>
      <c r="F268" s="4"/>
      <c r="G268" s="4"/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19">
        <v>44196</v>
      </c>
      <c r="O268" s="274" t="s">
        <v>134</v>
      </c>
      <c r="P268" s="21"/>
      <c r="Q268" s="21"/>
      <c r="R268" s="21"/>
    </row>
    <row r="269" spans="1:18" ht="63" hidden="1" outlineLevel="1" x14ac:dyDescent="0.25">
      <c r="A269" s="219">
        <v>5</v>
      </c>
      <c r="B269" s="220">
        <v>4</v>
      </c>
      <c r="C269" s="221">
        <v>6</v>
      </c>
      <c r="D269" s="222"/>
      <c r="E269" s="99" t="s">
        <v>109</v>
      </c>
      <c r="F269" s="45" t="s">
        <v>60</v>
      </c>
      <c r="G269" s="45">
        <v>0.8</v>
      </c>
      <c r="H269" s="105">
        <v>1498.8</v>
      </c>
      <c r="I269" s="23">
        <v>0</v>
      </c>
      <c r="J269" s="23">
        <v>0</v>
      </c>
      <c r="K269" s="105">
        <v>1498.8</v>
      </c>
      <c r="L269" s="23">
        <v>0</v>
      </c>
      <c r="M269" s="23">
        <v>0</v>
      </c>
      <c r="N269" s="20">
        <v>44075</v>
      </c>
      <c r="O269" s="274" t="s">
        <v>135</v>
      </c>
      <c r="P269" s="21"/>
      <c r="Q269" s="21"/>
      <c r="R269" s="21"/>
    </row>
    <row r="270" spans="1:18" ht="47.25" hidden="1" outlineLevel="1" x14ac:dyDescent="0.25">
      <c r="A270" s="219">
        <v>5</v>
      </c>
      <c r="B270" s="220">
        <v>4</v>
      </c>
      <c r="C270" s="221">
        <v>7</v>
      </c>
      <c r="D270" s="222"/>
      <c r="E270" s="99" t="s">
        <v>110</v>
      </c>
      <c r="F270" s="45" t="s">
        <v>60</v>
      </c>
      <c r="G270" s="45">
        <v>0.35499999999999998</v>
      </c>
      <c r="H270" s="105">
        <v>840.22</v>
      </c>
      <c r="I270" s="23">
        <v>0</v>
      </c>
      <c r="J270" s="23">
        <v>0</v>
      </c>
      <c r="K270" s="105">
        <v>840.22</v>
      </c>
      <c r="L270" s="23">
        <v>0</v>
      </c>
      <c r="M270" s="23">
        <v>0</v>
      </c>
      <c r="N270" s="20">
        <v>44075</v>
      </c>
      <c r="O270" s="274" t="s">
        <v>136</v>
      </c>
      <c r="P270" s="21"/>
      <c r="Q270" s="21"/>
      <c r="R270" s="21"/>
    </row>
    <row r="271" spans="1:18" ht="31.5" hidden="1" outlineLevel="1" x14ac:dyDescent="0.25">
      <c r="A271" s="219">
        <v>5</v>
      </c>
      <c r="B271" s="220">
        <v>4</v>
      </c>
      <c r="C271" s="221">
        <v>8</v>
      </c>
      <c r="D271" s="222"/>
      <c r="E271" s="99" t="s">
        <v>111</v>
      </c>
      <c r="F271" s="45" t="s">
        <v>60</v>
      </c>
      <c r="G271" s="45">
        <v>1.2</v>
      </c>
      <c r="H271" s="105">
        <v>0</v>
      </c>
      <c r="I271" s="23">
        <v>0</v>
      </c>
      <c r="J271" s="23">
        <v>0</v>
      </c>
      <c r="K271" s="105">
        <v>0</v>
      </c>
      <c r="L271" s="23">
        <v>0</v>
      </c>
      <c r="M271" s="23">
        <v>0</v>
      </c>
      <c r="N271" s="291" t="s">
        <v>137</v>
      </c>
      <c r="O271" s="274" t="s">
        <v>138</v>
      </c>
      <c r="P271" s="21"/>
      <c r="Q271" s="21"/>
      <c r="R271" s="21"/>
    </row>
    <row r="272" spans="1:18" ht="31.5" hidden="1" outlineLevel="1" x14ac:dyDescent="0.25">
      <c r="A272" s="219">
        <v>5</v>
      </c>
      <c r="B272" s="220">
        <v>4</v>
      </c>
      <c r="C272" s="221">
        <v>9</v>
      </c>
      <c r="D272" s="222"/>
      <c r="E272" s="99" t="s">
        <v>112</v>
      </c>
      <c r="F272" s="45" t="s">
        <v>60</v>
      </c>
      <c r="G272" s="45">
        <v>1.875</v>
      </c>
      <c r="H272" s="105">
        <v>0</v>
      </c>
      <c r="I272" s="23">
        <v>0</v>
      </c>
      <c r="J272" s="23">
        <v>0</v>
      </c>
      <c r="K272" s="105">
        <v>0</v>
      </c>
      <c r="L272" s="23">
        <v>0</v>
      </c>
      <c r="M272" s="23">
        <v>0</v>
      </c>
      <c r="N272" s="291"/>
      <c r="O272" s="274" t="s">
        <v>138</v>
      </c>
      <c r="P272" s="21"/>
      <c r="Q272" s="21"/>
      <c r="R272" s="21"/>
    </row>
    <row r="273" spans="1:18" ht="31.5" hidden="1" outlineLevel="1" x14ac:dyDescent="0.25">
      <c r="A273" s="219">
        <v>5</v>
      </c>
      <c r="B273" s="220">
        <v>4</v>
      </c>
      <c r="C273" s="221">
        <v>10</v>
      </c>
      <c r="D273" s="222"/>
      <c r="E273" s="99" t="s">
        <v>113</v>
      </c>
      <c r="F273" s="45" t="s">
        <v>60</v>
      </c>
      <c r="G273" s="45">
        <v>0.47499999999999998</v>
      </c>
      <c r="H273" s="105">
        <v>0</v>
      </c>
      <c r="I273" s="23">
        <v>0</v>
      </c>
      <c r="J273" s="23">
        <v>0</v>
      </c>
      <c r="K273" s="105">
        <v>0</v>
      </c>
      <c r="L273" s="23">
        <v>0</v>
      </c>
      <c r="M273" s="23">
        <v>0</v>
      </c>
      <c r="N273" s="291"/>
      <c r="O273" s="274" t="s">
        <v>139</v>
      </c>
      <c r="P273" s="21"/>
      <c r="Q273" s="21"/>
      <c r="R273" s="21"/>
    </row>
    <row r="274" spans="1:18" ht="31.5" hidden="1" outlineLevel="1" x14ac:dyDescent="0.25">
      <c r="A274" s="219">
        <v>5</v>
      </c>
      <c r="B274" s="220">
        <v>4</v>
      </c>
      <c r="C274" s="221">
        <v>11</v>
      </c>
      <c r="D274" s="222"/>
      <c r="E274" s="100" t="s">
        <v>114</v>
      </c>
      <c r="F274" s="45" t="s">
        <v>60</v>
      </c>
      <c r="G274" s="45">
        <v>0.15</v>
      </c>
      <c r="H274" s="105">
        <v>0</v>
      </c>
      <c r="I274" s="23">
        <v>0</v>
      </c>
      <c r="J274" s="23">
        <v>0</v>
      </c>
      <c r="K274" s="105">
        <v>0</v>
      </c>
      <c r="L274" s="23">
        <v>0</v>
      </c>
      <c r="M274" s="23">
        <v>0</v>
      </c>
      <c r="N274" s="291"/>
      <c r="O274" s="274" t="s">
        <v>139</v>
      </c>
      <c r="P274" s="21"/>
      <c r="Q274" s="21"/>
      <c r="R274" s="21"/>
    </row>
    <row r="275" spans="1:18" ht="47.25" hidden="1" outlineLevel="1" x14ac:dyDescent="0.25">
      <c r="A275" s="219">
        <v>5</v>
      </c>
      <c r="B275" s="220">
        <v>4</v>
      </c>
      <c r="C275" s="221">
        <v>12</v>
      </c>
      <c r="D275" s="222"/>
      <c r="E275" s="100" t="s">
        <v>115</v>
      </c>
      <c r="F275" s="45" t="s">
        <v>29</v>
      </c>
      <c r="G275" s="45">
        <v>2</v>
      </c>
      <c r="H275" s="105">
        <v>0</v>
      </c>
      <c r="I275" s="23">
        <v>0</v>
      </c>
      <c r="J275" s="23">
        <v>0</v>
      </c>
      <c r="K275" s="105">
        <v>0</v>
      </c>
      <c r="L275" s="23">
        <v>0</v>
      </c>
      <c r="M275" s="23">
        <v>0</v>
      </c>
      <c r="N275" s="45"/>
      <c r="O275" s="274" t="s">
        <v>482</v>
      </c>
      <c r="P275" s="21"/>
      <c r="Q275" s="21"/>
      <c r="R275" s="21"/>
    </row>
    <row r="276" spans="1:18" ht="78.75" hidden="1" outlineLevel="1" x14ac:dyDescent="0.25">
      <c r="A276" s="219">
        <v>5</v>
      </c>
      <c r="B276" s="220">
        <v>4</v>
      </c>
      <c r="C276" s="221">
        <v>13</v>
      </c>
      <c r="D276" s="222"/>
      <c r="E276" s="100" t="s">
        <v>116</v>
      </c>
      <c r="F276" s="45" t="s">
        <v>29</v>
      </c>
      <c r="G276" s="45">
        <v>12</v>
      </c>
      <c r="H276" s="105">
        <v>0</v>
      </c>
      <c r="I276" s="23">
        <v>0</v>
      </c>
      <c r="J276" s="23">
        <v>0</v>
      </c>
      <c r="K276" s="105">
        <v>0</v>
      </c>
      <c r="L276" s="23">
        <v>0</v>
      </c>
      <c r="M276" s="23">
        <v>0</v>
      </c>
      <c r="N276" s="20">
        <v>44075</v>
      </c>
      <c r="O276" s="274" t="s">
        <v>134</v>
      </c>
      <c r="P276" s="21"/>
      <c r="Q276" s="21"/>
      <c r="R276" s="21"/>
    </row>
    <row r="277" spans="1:18" ht="78.75" hidden="1" outlineLevel="1" x14ac:dyDescent="0.25">
      <c r="A277" s="219">
        <v>5</v>
      </c>
      <c r="B277" s="220">
        <v>4</v>
      </c>
      <c r="C277" s="221">
        <v>14</v>
      </c>
      <c r="D277" s="222"/>
      <c r="E277" s="100" t="s">
        <v>117</v>
      </c>
      <c r="F277" s="45" t="s">
        <v>29</v>
      </c>
      <c r="G277" s="4">
        <v>18</v>
      </c>
      <c r="H277" s="105">
        <v>0</v>
      </c>
      <c r="I277" s="23">
        <v>0</v>
      </c>
      <c r="J277" s="23">
        <v>0</v>
      </c>
      <c r="K277" s="105">
        <v>0</v>
      </c>
      <c r="L277" s="23">
        <v>0</v>
      </c>
      <c r="M277" s="23">
        <v>0</v>
      </c>
      <c r="N277" s="20">
        <v>44075</v>
      </c>
      <c r="O277" s="274" t="s">
        <v>134</v>
      </c>
      <c r="P277" s="21"/>
      <c r="Q277" s="21"/>
      <c r="R277" s="21"/>
    </row>
    <row r="278" spans="1:18" ht="31.5" hidden="1" outlineLevel="1" x14ac:dyDescent="0.25">
      <c r="A278" s="219">
        <v>5</v>
      </c>
      <c r="B278" s="220">
        <v>4</v>
      </c>
      <c r="C278" s="221">
        <v>15</v>
      </c>
      <c r="D278" s="222"/>
      <c r="E278" s="100" t="s">
        <v>118</v>
      </c>
      <c r="F278" s="45" t="s">
        <v>29</v>
      </c>
      <c r="G278" s="45">
        <v>2</v>
      </c>
      <c r="H278" s="105">
        <v>203.6</v>
      </c>
      <c r="I278" s="23">
        <v>0</v>
      </c>
      <c r="J278" s="23">
        <v>0</v>
      </c>
      <c r="K278" s="105">
        <v>203.6</v>
      </c>
      <c r="L278" s="23">
        <v>0</v>
      </c>
      <c r="M278" s="23">
        <v>0</v>
      </c>
      <c r="N278" s="20">
        <v>44075</v>
      </c>
      <c r="O278" s="272" t="s">
        <v>140</v>
      </c>
      <c r="P278" s="247"/>
      <c r="Q278" s="247"/>
      <c r="R278" s="247"/>
    </row>
    <row r="279" spans="1:18" ht="31.5" hidden="1" outlineLevel="1" x14ac:dyDescent="0.25">
      <c r="A279" s="219">
        <v>5</v>
      </c>
      <c r="B279" s="220">
        <v>4</v>
      </c>
      <c r="C279" s="221">
        <v>16</v>
      </c>
      <c r="D279" s="222"/>
      <c r="E279" s="100" t="s">
        <v>119</v>
      </c>
      <c r="F279" s="45" t="s">
        <v>29</v>
      </c>
      <c r="G279" s="45">
        <v>1</v>
      </c>
      <c r="H279" s="105">
        <v>417.7</v>
      </c>
      <c r="I279" s="23">
        <v>0</v>
      </c>
      <c r="J279" s="23">
        <v>0</v>
      </c>
      <c r="K279" s="105">
        <v>417.7</v>
      </c>
      <c r="L279" s="23">
        <v>0</v>
      </c>
      <c r="M279" s="23">
        <v>0</v>
      </c>
      <c r="N279" s="21" t="s">
        <v>141</v>
      </c>
      <c r="O279" s="272" t="s">
        <v>140</v>
      </c>
      <c r="P279" s="247"/>
      <c r="Q279" s="247"/>
      <c r="R279" s="247"/>
    </row>
    <row r="280" spans="1:18" ht="31.5" hidden="1" outlineLevel="1" x14ac:dyDescent="0.25">
      <c r="A280" s="219">
        <v>5</v>
      </c>
      <c r="B280" s="220">
        <v>4</v>
      </c>
      <c r="C280" s="221">
        <v>17</v>
      </c>
      <c r="D280" s="222"/>
      <c r="E280" s="100" t="s">
        <v>120</v>
      </c>
      <c r="F280" s="45" t="s">
        <v>29</v>
      </c>
      <c r="G280" s="45">
        <v>1</v>
      </c>
      <c r="H280" s="105">
        <v>28.2</v>
      </c>
      <c r="I280" s="23">
        <v>0</v>
      </c>
      <c r="J280" s="23">
        <v>0</v>
      </c>
      <c r="K280" s="105">
        <v>28.2</v>
      </c>
      <c r="L280" s="23">
        <v>0</v>
      </c>
      <c r="M280" s="23">
        <v>0</v>
      </c>
      <c r="N280" s="20">
        <v>44075</v>
      </c>
      <c r="O280" s="272" t="s">
        <v>140</v>
      </c>
      <c r="P280" s="247"/>
      <c r="Q280" s="247"/>
      <c r="R280" s="247"/>
    </row>
    <row r="281" spans="1:18" ht="31.5" hidden="1" outlineLevel="1" x14ac:dyDescent="0.25">
      <c r="A281" s="219">
        <v>5</v>
      </c>
      <c r="B281" s="220">
        <v>4</v>
      </c>
      <c r="C281" s="221">
        <v>18</v>
      </c>
      <c r="D281" s="222"/>
      <c r="E281" s="101" t="s">
        <v>121</v>
      </c>
      <c r="F281" s="14" t="s">
        <v>122</v>
      </c>
      <c r="G281" s="22">
        <v>35.299999999999997</v>
      </c>
      <c r="H281" s="105">
        <v>2110.8000000000002</v>
      </c>
      <c r="I281" s="23">
        <v>0</v>
      </c>
      <c r="J281" s="23">
        <v>0</v>
      </c>
      <c r="K281" s="105">
        <v>2110.8000000000002</v>
      </c>
      <c r="L281" s="23">
        <v>0</v>
      </c>
      <c r="M281" s="23">
        <v>0</v>
      </c>
      <c r="N281" s="14" t="s">
        <v>142</v>
      </c>
      <c r="O281" s="272" t="s">
        <v>140</v>
      </c>
      <c r="P281" s="247"/>
      <c r="Q281" s="247"/>
      <c r="R281" s="247"/>
    </row>
    <row r="282" spans="1:18" ht="31.5" hidden="1" outlineLevel="1" x14ac:dyDescent="0.25">
      <c r="A282" s="219">
        <v>5</v>
      </c>
      <c r="B282" s="220">
        <v>4</v>
      </c>
      <c r="C282" s="221">
        <v>19</v>
      </c>
      <c r="D282" s="222"/>
      <c r="E282" s="102" t="s">
        <v>123</v>
      </c>
      <c r="F282" s="14" t="s">
        <v>122</v>
      </c>
      <c r="G282" s="22">
        <v>5.0999999999999996</v>
      </c>
      <c r="H282" s="105">
        <v>902.6</v>
      </c>
      <c r="I282" s="23">
        <v>0</v>
      </c>
      <c r="J282" s="23">
        <v>0</v>
      </c>
      <c r="K282" s="105">
        <v>902.6</v>
      </c>
      <c r="L282" s="23">
        <v>0</v>
      </c>
      <c r="M282" s="23">
        <v>0</v>
      </c>
      <c r="N282" s="4" t="s">
        <v>141</v>
      </c>
      <c r="O282" s="272" t="s">
        <v>140</v>
      </c>
      <c r="P282" s="247"/>
      <c r="Q282" s="247"/>
      <c r="R282" s="247"/>
    </row>
    <row r="283" spans="1:18" ht="47.25" hidden="1" outlineLevel="1" x14ac:dyDescent="0.25">
      <c r="A283" s="219">
        <v>5</v>
      </c>
      <c r="B283" s="220">
        <v>4</v>
      </c>
      <c r="C283" s="221">
        <v>20</v>
      </c>
      <c r="D283" s="222"/>
      <c r="E283" s="98" t="s">
        <v>124</v>
      </c>
      <c r="F283" s="14" t="s">
        <v>122</v>
      </c>
      <c r="G283" s="45">
        <v>9</v>
      </c>
      <c r="H283" s="23">
        <v>77.69</v>
      </c>
      <c r="I283" s="23">
        <v>0</v>
      </c>
      <c r="J283" s="23">
        <v>0</v>
      </c>
      <c r="K283" s="23">
        <v>77.69</v>
      </c>
      <c r="L283" s="23">
        <v>0</v>
      </c>
      <c r="M283" s="23">
        <v>0</v>
      </c>
      <c r="N283" s="20">
        <v>44075</v>
      </c>
      <c r="O283" s="272" t="s">
        <v>143</v>
      </c>
      <c r="P283" s="247"/>
      <c r="Q283" s="247"/>
      <c r="R283" s="247"/>
    </row>
    <row r="284" spans="1:18" ht="47.25" hidden="1" outlineLevel="1" x14ac:dyDescent="0.25">
      <c r="A284" s="219">
        <v>5</v>
      </c>
      <c r="B284" s="220">
        <v>4</v>
      </c>
      <c r="C284" s="221">
        <v>21</v>
      </c>
      <c r="D284" s="222"/>
      <c r="E284" s="99" t="s">
        <v>125</v>
      </c>
      <c r="F284" s="45" t="s">
        <v>29</v>
      </c>
      <c r="G284" s="45">
        <v>32</v>
      </c>
      <c r="H284" s="105">
        <v>525.14</v>
      </c>
      <c r="I284" s="23">
        <v>0</v>
      </c>
      <c r="J284" s="23">
        <v>0</v>
      </c>
      <c r="K284" s="105">
        <v>525.14</v>
      </c>
      <c r="L284" s="23">
        <v>0</v>
      </c>
      <c r="M284" s="23">
        <v>0</v>
      </c>
      <c r="N284" s="20">
        <v>44075</v>
      </c>
      <c r="O284" s="272" t="s">
        <v>130</v>
      </c>
      <c r="P284" s="247"/>
      <c r="Q284" s="247"/>
      <c r="R284" s="247"/>
    </row>
    <row r="285" spans="1:18" ht="47.25" hidden="1" outlineLevel="1" x14ac:dyDescent="0.25">
      <c r="A285" s="219">
        <v>5</v>
      </c>
      <c r="B285" s="220">
        <v>4</v>
      </c>
      <c r="C285" s="221">
        <v>22</v>
      </c>
      <c r="D285" s="222"/>
      <c r="E285" s="99" t="s">
        <v>126</v>
      </c>
      <c r="F285" s="45" t="s">
        <v>29</v>
      </c>
      <c r="G285" s="45">
        <v>2</v>
      </c>
      <c r="H285" s="105">
        <v>0</v>
      </c>
      <c r="I285" s="23">
        <v>0</v>
      </c>
      <c r="J285" s="23">
        <v>0</v>
      </c>
      <c r="K285" s="105">
        <v>0</v>
      </c>
      <c r="L285" s="23">
        <v>0</v>
      </c>
      <c r="M285" s="23">
        <v>0</v>
      </c>
      <c r="N285" s="20">
        <v>44075</v>
      </c>
      <c r="O285" s="272" t="s">
        <v>130</v>
      </c>
      <c r="P285" s="247"/>
      <c r="Q285" s="247"/>
      <c r="R285" s="247"/>
    </row>
    <row r="286" spans="1:18" ht="48" hidden="1" outlineLevel="1" thickBot="1" x14ac:dyDescent="0.3">
      <c r="A286" s="223">
        <v>5</v>
      </c>
      <c r="B286" s="224">
        <v>4</v>
      </c>
      <c r="C286" s="225">
        <v>23</v>
      </c>
      <c r="D286" s="226"/>
      <c r="E286" s="160" t="s">
        <v>127</v>
      </c>
      <c r="F286" s="161" t="s">
        <v>128</v>
      </c>
      <c r="G286" s="162" t="s">
        <v>131</v>
      </c>
      <c r="H286" s="163">
        <v>22.6</v>
      </c>
      <c r="I286" s="164">
        <v>0</v>
      </c>
      <c r="J286" s="164">
        <v>0</v>
      </c>
      <c r="K286" s="163">
        <v>22.6</v>
      </c>
      <c r="L286" s="164">
        <v>0</v>
      </c>
      <c r="M286" s="164">
        <v>0</v>
      </c>
      <c r="N286" s="165">
        <v>44075</v>
      </c>
      <c r="O286" s="275" t="s">
        <v>130</v>
      </c>
      <c r="P286" s="247"/>
      <c r="Q286" s="247"/>
      <c r="R286" s="247"/>
    </row>
    <row r="287" spans="1:18" ht="31.5" customHeight="1" collapsed="1" x14ac:dyDescent="0.25">
      <c r="A287" s="211">
        <v>6</v>
      </c>
      <c r="B287" s="227"/>
      <c r="C287" s="213"/>
      <c r="D287" s="214"/>
      <c r="E287" s="149" t="s">
        <v>489</v>
      </c>
      <c r="F287" s="149"/>
      <c r="G287" s="149"/>
      <c r="H287" s="150">
        <f>H288+H299+H314</f>
        <v>1431.4</v>
      </c>
      <c r="I287" s="150">
        <f t="shared" ref="I287:M287" si="39">I288+I299+I314</f>
        <v>0</v>
      </c>
      <c r="J287" s="150">
        <f t="shared" si="39"/>
        <v>0</v>
      </c>
      <c r="K287" s="150">
        <f t="shared" si="39"/>
        <v>1431.4</v>
      </c>
      <c r="L287" s="150">
        <f t="shared" si="39"/>
        <v>0</v>
      </c>
      <c r="M287" s="150">
        <f t="shared" si="39"/>
        <v>0</v>
      </c>
      <c r="N287" s="149"/>
      <c r="O287" s="250"/>
      <c r="P287" s="286"/>
      <c r="Q287" s="286"/>
      <c r="R287" s="286"/>
    </row>
    <row r="288" spans="1:18" x14ac:dyDescent="0.25">
      <c r="A288" s="215">
        <v>6</v>
      </c>
      <c r="B288" s="216">
        <v>1</v>
      </c>
      <c r="C288" s="217"/>
      <c r="D288" s="218"/>
      <c r="E288" s="75" t="s">
        <v>11</v>
      </c>
      <c r="F288" s="8"/>
      <c r="G288" s="8"/>
      <c r="H288" s="132">
        <f>SUM(H289:H298)</f>
        <v>62.400000000000006</v>
      </c>
      <c r="I288" s="132">
        <f t="shared" ref="I288:M288" si="40">SUM(I289:I298)</f>
        <v>0</v>
      </c>
      <c r="J288" s="132">
        <f t="shared" si="40"/>
        <v>0</v>
      </c>
      <c r="K288" s="132">
        <f t="shared" si="40"/>
        <v>62.400000000000006</v>
      </c>
      <c r="L288" s="132">
        <f t="shared" si="40"/>
        <v>0</v>
      </c>
      <c r="M288" s="132">
        <f t="shared" si="40"/>
        <v>0</v>
      </c>
      <c r="N288" s="204">
        <v>44075</v>
      </c>
      <c r="O288" s="276" t="s">
        <v>231</v>
      </c>
      <c r="P288" s="7"/>
      <c r="Q288" s="7"/>
      <c r="R288" s="7"/>
    </row>
    <row r="289" spans="1:18" hidden="1" outlineLevel="1" x14ac:dyDescent="0.25">
      <c r="A289" s="219">
        <v>6</v>
      </c>
      <c r="B289" s="220">
        <v>1</v>
      </c>
      <c r="C289" s="221">
        <v>1</v>
      </c>
      <c r="D289" s="222"/>
      <c r="E289" s="85" t="s">
        <v>216</v>
      </c>
      <c r="F289" s="3" t="s">
        <v>212</v>
      </c>
      <c r="G289" s="3">
        <v>15</v>
      </c>
      <c r="H289" s="26">
        <v>2.6</v>
      </c>
      <c r="I289" s="106">
        <v>0</v>
      </c>
      <c r="J289" s="105">
        <v>0</v>
      </c>
      <c r="K289" s="26">
        <v>2.6</v>
      </c>
      <c r="L289" s="105">
        <v>0</v>
      </c>
      <c r="M289" s="107">
        <v>0</v>
      </c>
      <c r="N289" s="3" t="s">
        <v>228</v>
      </c>
      <c r="O289" s="277" t="s">
        <v>231</v>
      </c>
      <c r="P289" s="247"/>
      <c r="Q289" s="247"/>
      <c r="R289" s="247"/>
    </row>
    <row r="290" spans="1:18" hidden="1" outlineLevel="1" x14ac:dyDescent="0.25">
      <c r="A290" s="219">
        <v>6</v>
      </c>
      <c r="B290" s="220">
        <v>1</v>
      </c>
      <c r="C290" s="221">
        <v>2</v>
      </c>
      <c r="D290" s="222"/>
      <c r="E290" s="85" t="s">
        <v>217</v>
      </c>
      <c r="F290" s="3" t="s">
        <v>29</v>
      </c>
      <c r="G290" s="3">
        <v>11</v>
      </c>
      <c r="H290" s="26">
        <v>7.2</v>
      </c>
      <c r="I290" s="106">
        <v>0</v>
      </c>
      <c r="J290" s="105">
        <v>0</v>
      </c>
      <c r="K290" s="26">
        <v>7.2</v>
      </c>
      <c r="L290" s="105">
        <v>0</v>
      </c>
      <c r="M290" s="107">
        <v>0</v>
      </c>
      <c r="N290" s="3" t="s">
        <v>229</v>
      </c>
      <c r="O290" s="277" t="s">
        <v>231</v>
      </c>
      <c r="P290" s="247"/>
      <c r="Q290" s="247"/>
      <c r="R290" s="247"/>
    </row>
    <row r="291" spans="1:18" ht="18.75" hidden="1" outlineLevel="1" x14ac:dyDescent="0.25">
      <c r="A291" s="219">
        <v>6</v>
      </c>
      <c r="B291" s="220">
        <v>1</v>
      </c>
      <c r="C291" s="221">
        <v>3</v>
      </c>
      <c r="D291" s="222"/>
      <c r="E291" s="85" t="s">
        <v>218</v>
      </c>
      <c r="F291" s="3" t="s">
        <v>232</v>
      </c>
      <c r="G291" s="3">
        <v>5</v>
      </c>
      <c r="H291" s="26">
        <v>3.9</v>
      </c>
      <c r="I291" s="106">
        <v>0</v>
      </c>
      <c r="J291" s="105">
        <v>0</v>
      </c>
      <c r="K291" s="26">
        <v>3.9</v>
      </c>
      <c r="L291" s="105">
        <v>0</v>
      </c>
      <c r="M291" s="107">
        <v>0</v>
      </c>
      <c r="N291" s="3" t="s">
        <v>229</v>
      </c>
      <c r="O291" s="277" t="s">
        <v>231</v>
      </c>
      <c r="P291" s="247"/>
      <c r="Q291" s="247"/>
      <c r="R291" s="247"/>
    </row>
    <row r="292" spans="1:18" hidden="1" outlineLevel="1" x14ac:dyDescent="0.25">
      <c r="A292" s="219">
        <v>6</v>
      </c>
      <c r="B292" s="220">
        <v>1</v>
      </c>
      <c r="C292" s="221">
        <v>4</v>
      </c>
      <c r="D292" s="222"/>
      <c r="E292" s="85" t="s">
        <v>219</v>
      </c>
      <c r="F292" s="3" t="s">
        <v>226</v>
      </c>
      <c r="G292" s="3">
        <v>15</v>
      </c>
      <c r="H292" s="26">
        <v>5.5</v>
      </c>
      <c r="I292" s="106">
        <v>0</v>
      </c>
      <c r="J292" s="105">
        <v>0</v>
      </c>
      <c r="K292" s="26">
        <v>5.5</v>
      </c>
      <c r="L292" s="105">
        <v>0</v>
      </c>
      <c r="M292" s="107">
        <v>0</v>
      </c>
      <c r="N292" s="3" t="s">
        <v>229</v>
      </c>
      <c r="O292" s="277" t="s">
        <v>231</v>
      </c>
      <c r="P292" s="247"/>
      <c r="Q292" s="247"/>
      <c r="R292" s="247"/>
    </row>
    <row r="293" spans="1:18" ht="18.75" hidden="1" outlineLevel="1" x14ac:dyDescent="0.25">
      <c r="A293" s="219">
        <v>6</v>
      </c>
      <c r="B293" s="220">
        <v>1</v>
      </c>
      <c r="C293" s="221">
        <v>5</v>
      </c>
      <c r="D293" s="222"/>
      <c r="E293" s="85" t="s">
        <v>220</v>
      </c>
      <c r="F293" s="3" t="s">
        <v>232</v>
      </c>
      <c r="G293" s="3">
        <v>4</v>
      </c>
      <c r="H293" s="26">
        <v>2.9</v>
      </c>
      <c r="I293" s="106">
        <v>0</v>
      </c>
      <c r="J293" s="105">
        <v>0</v>
      </c>
      <c r="K293" s="26">
        <v>2.9</v>
      </c>
      <c r="L293" s="105">
        <v>0</v>
      </c>
      <c r="M293" s="107">
        <v>0</v>
      </c>
      <c r="N293" s="3" t="s">
        <v>164</v>
      </c>
      <c r="O293" s="277" t="s">
        <v>231</v>
      </c>
      <c r="P293" s="247"/>
      <c r="Q293" s="247"/>
      <c r="R293" s="247"/>
    </row>
    <row r="294" spans="1:18" hidden="1" outlineLevel="1" x14ac:dyDescent="0.25">
      <c r="A294" s="219">
        <v>6</v>
      </c>
      <c r="B294" s="220">
        <v>1</v>
      </c>
      <c r="C294" s="221">
        <v>6</v>
      </c>
      <c r="D294" s="222"/>
      <c r="E294" s="85" t="s">
        <v>221</v>
      </c>
      <c r="F294" s="3" t="s">
        <v>227</v>
      </c>
      <c r="G294" s="3">
        <v>1060</v>
      </c>
      <c r="H294" s="26">
        <v>21.3</v>
      </c>
      <c r="I294" s="106">
        <v>0</v>
      </c>
      <c r="J294" s="105">
        <v>0</v>
      </c>
      <c r="K294" s="26">
        <v>21.3</v>
      </c>
      <c r="L294" s="105">
        <v>0</v>
      </c>
      <c r="M294" s="107">
        <v>0</v>
      </c>
      <c r="N294" s="3" t="s">
        <v>230</v>
      </c>
      <c r="O294" s="277" t="s">
        <v>231</v>
      </c>
      <c r="P294" s="247"/>
      <c r="Q294" s="247"/>
      <c r="R294" s="247"/>
    </row>
    <row r="295" spans="1:18" ht="18.75" hidden="1" outlineLevel="1" x14ac:dyDescent="0.25">
      <c r="A295" s="219">
        <v>6</v>
      </c>
      <c r="B295" s="220">
        <v>1</v>
      </c>
      <c r="C295" s="221">
        <v>7</v>
      </c>
      <c r="D295" s="222"/>
      <c r="E295" s="85" t="s">
        <v>222</v>
      </c>
      <c r="F295" s="3" t="s">
        <v>232</v>
      </c>
      <c r="G295" s="3">
        <v>4</v>
      </c>
      <c r="H295" s="26">
        <v>1.9</v>
      </c>
      <c r="I295" s="106">
        <v>0</v>
      </c>
      <c r="J295" s="105">
        <v>0</v>
      </c>
      <c r="K295" s="26">
        <v>1.9</v>
      </c>
      <c r="L295" s="105">
        <v>0</v>
      </c>
      <c r="M295" s="107">
        <v>0</v>
      </c>
      <c r="N295" s="3" t="s">
        <v>164</v>
      </c>
      <c r="O295" s="277" t="s">
        <v>231</v>
      </c>
      <c r="P295" s="247"/>
      <c r="Q295" s="247"/>
      <c r="R295" s="247"/>
    </row>
    <row r="296" spans="1:18" ht="31.5" hidden="1" outlineLevel="1" x14ac:dyDescent="0.25">
      <c r="A296" s="219">
        <v>6</v>
      </c>
      <c r="B296" s="220">
        <v>1</v>
      </c>
      <c r="C296" s="221">
        <v>8</v>
      </c>
      <c r="D296" s="222"/>
      <c r="E296" s="85" t="s">
        <v>223</v>
      </c>
      <c r="F296" s="3" t="s">
        <v>29</v>
      </c>
      <c r="G296" s="3">
        <v>7</v>
      </c>
      <c r="H296" s="26">
        <v>1.6</v>
      </c>
      <c r="I296" s="106">
        <v>0</v>
      </c>
      <c r="J296" s="105">
        <v>0</v>
      </c>
      <c r="K296" s="26">
        <v>1.6</v>
      </c>
      <c r="L296" s="105">
        <v>0</v>
      </c>
      <c r="M296" s="107">
        <v>0</v>
      </c>
      <c r="N296" s="3" t="s">
        <v>230</v>
      </c>
      <c r="O296" s="277" t="s">
        <v>231</v>
      </c>
      <c r="P296" s="247"/>
      <c r="Q296" s="247"/>
      <c r="R296" s="247"/>
    </row>
    <row r="297" spans="1:18" hidden="1" outlineLevel="1" x14ac:dyDescent="0.25">
      <c r="A297" s="219">
        <v>6</v>
      </c>
      <c r="B297" s="220">
        <v>1</v>
      </c>
      <c r="C297" s="221">
        <v>9</v>
      </c>
      <c r="D297" s="222"/>
      <c r="E297" s="85" t="s">
        <v>224</v>
      </c>
      <c r="F297" s="3" t="s">
        <v>29</v>
      </c>
      <c r="G297" s="3">
        <v>9</v>
      </c>
      <c r="H297" s="26">
        <v>2</v>
      </c>
      <c r="I297" s="106">
        <v>0</v>
      </c>
      <c r="J297" s="105">
        <v>0</v>
      </c>
      <c r="K297" s="26">
        <v>2</v>
      </c>
      <c r="L297" s="105">
        <v>0</v>
      </c>
      <c r="M297" s="107">
        <v>0</v>
      </c>
      <c r="N297" s="3" t="s">
        <v>230</v>
      </c>
      <c r="O297" s="277" t="s">
        <v>231</v>
      </c>
      <c r="P297" s="247"/>
      <c r="Q297" s="247"/>
      <c r="R297" s="247"/>
    </row>
    <row r="298" spans="1:18" ht="18.75" hidden="1" outlineLevel="1" x14ac:dyDescent="0.25">
      <c r="A298" s="219">
        <v>6</v>
      </c>
      <c r="B298" s="220">
        <v>1</v>
      </c>
      <c r="C298" s="221">
        <v>10</v>
      </c>
      <c r="D298" s="222"/>
      <c r="E298" s="85" t="s">
        <v>225</v>
      </c>
      <c r="F298" s="3" t="s">
        <v>233</v>
      </c>
      <c r="G298" s="3">
        <v>7</v>
      </c>
      <c r="H298" s="26">
        <v>13.5</v>
      </c>
      <c r="I298" s="106">
        <v>0</v>
      </c>
      <c r="J298" s="105">
        <v>0</v>
      </c>
      <c r="K298" s="26">
        <v>13.5</v>
      </c>
      <c r="L298" s="105">
        <v>0</v>
      </c>
      <c r="M298" s="107">
        <v>0</v>
      </c>
      <c r="N298" s="3" t="s">
        <v>230</v>
      </c>
      <c r="O298" s="277" t="s">
        <v>231</v>
      </c>
      <c r="P298" s="247"/>
      <c r="Q298" s="247"/>
      <c r="R298" s="247"/>
    </row>
    <row r="299" spans="1:18" collapsed="1" x14ac:dyDescent="0.25">
      <c r="A299" s="215">
        <v>6</v>
      </c>
      <c r="B299" s="216">
        <v>2</v>
      </c>
      <c r="C299" s="217"/>
      <c r="D299" s="218"/>
      <c r="E299" s="75" t="s">
        <v>12</v>
      </c>
      <c r="F299" s="8"/>
      <c r="G299" s="8"/>
      <c r="H299" s="132">
        <f>SUM(H300:H313)</f>
        <v>1369</v>
      </c>
      <c r="I299" s="132">
        <f t="shared" ref="I299:M299" si="41">SUM(I300:I313)</f>
        <v>0</v>
      </c>
      <c r="J299" s="132">
        <f t="shared" si="41"/>
        <v>0</v>
      </c>
      <c r="K299" s="132">
        <f t="shared" si="41"/>
        <v>1369</v>
      </c>
      <c r="L299" s="132">
        <f t="shared" si="41"/>
        <v>0</v>
      </c>
      <c r="M299" s="132">
        <f t="shared" si="41"/>
        <v>0</v>
      </c>
      <c r="N299" s="204">
        <v>44075</v>
      </c>
      <c r="O299" s="278" t="s">
        <v>494</v>
      </c>
      <c r="P299" s="7"/>
      <c r="Q299" s="7"/>
      <c r="R299" s="7"/>
    </row>
    <row r="300" spans="1:18" hidden="1" outlineLevel="1" x14ac:dyDescent="0.25">
      <c r="A300" s="219">
        <v>6</v>
      </c>
      <c r="B300" s="220">
        <v>2</v>
      </c>
      <c r="C300" s="221">
        <v>1</v>
      </c>
      <c r="D300" s="222"/>
      <c r="E300" s="197" t="s">
        <v>186</v>
      </c>
      <c r="F300" s="47" t="s">
        <v>187</v>
      </c>
      <c r="G300" s="47">
        <v>190</v>
      </c>
      <c r="H300" s="146">
        <v>89.1</v>
      </c>
      <c r="I300" s="198">
        <v>0</v>
      </c>
      <c r="J300" s="198">
        <v>0</v>
      </c>
      <c r="K300" s="198">
        <v>89.1</v>
      </c>
      <c r="L300" s="198">
        <v>0</v>
      </c>
      <c r="M300" s="198">
        <v>0</v>
      </c>
      <c r="N300" s="199">
        <v>44073</v>
      </c>
      <c r="O300" s="272" t="s">
        <v>188</v>
      </c>
      <c r="P300" s="247"/>
      <c r="Q300" s="247"/>
      <c r="R300" s="247"/>
    </row>
    <row r="301" spans="1:18" hidden="1" outlineLevel="1" x14ac:dyDescent="0.25">
      <c r="A301" s="219">
        <v>6</v>
      </c>
      <c r="B301" s="220">
        <v>2</v>
      </c>
      <c r="C301" s="221">
        <v>2</v>
      </c>
      <c r="D301" s="222"/>
      <c r="E301" s="91" t="s">
        <v>189</v>
      </c>
      <c r="F301" s="45" t="s">
        <v>187</v>
      </c>
      <c r="G301" s="45">
        <v>190</v>
      </c>
      <c r="H301" s="23">
        <v>42.8</v>
      </c>
      <c r="I301" s="105">
        <v>0</v>
      </c>
      <c r="J301" s="105">
        <v>0</v>
      </c>
      <c r="K301" s="105">
        <v>42.8</v>
      </c>
      <c r="L301" s="105">
        <v>0</v>
      </c>
      <c r="M301" s="105">
        <v>0</v>
      </c>
      <c r="N301" s="61">
        <v>44073</v>
      </c>
      <c r="O301" s="272" t="s">
        <v>188</v>
      </c>
      <c r="P301" s="247"/>
      <c r="Q301" s="247"/>
      <c r="R301" s="247"/>
    </row>
    <row r="302" spans="1:18" hidden="1" outlineLevel="1" x14ac:dyDescent="0.25">
      <c r="A302" s="219">
        <v>6</v>
      </c>
      <c r="B302" s="220">
        <v>2</v>
      </c>
      <c r="C302" s="221">
        <v>3</v>
      </c>
      <c r="D302" s="222"/>
      <c r="E302" s="91" t="s">
        <v>190</v>
      </c>
      <c r="F302" s="45" t="s">
        <v>191</v>
      </c>
      <c r="G302" s="45">
        <v>12</v>
      </c>
      <c r="H302" s="23">
        <v>237.8</v>
      </c>
      <c r="I302" s="105">
        <v>0</v>
      </c>
      <c r="J302" s="105">
        <v>0</v>
      </c>
      <c r="K302" s="105">
        <v>237.8</v>
      </c>
      <c r="L302" s="105">
        <v>0</v>
      </c>
      <c r="M302" s="105">
        <v>0</v>
      </c>
      <c r="N302" s="61">
        <v>44075</v>
      </c>
      <c r="O302" s="272" t="s">
        <v>192</v>
      </c>
      <c r="P302" s="247"/>
      <c r="Q302" s="247"/>
      <c r="R302" s="247"/>
    </row>
    <row r="303" spans="1:18" hidden="1" outlineLevel="1" x14ac:dyDescent="0.25">
      <c r="A303" s="219">
        <v>6</v>
      </c>
      <c r="B303" s="220">
        <v>2</v>
      </c>
      <c r="C303" s="221">
        <v>4</v>
      </c>
      <c r="D303" s="222"/>
      <c r="E303" s="91" t="s">
        <v>193</v>
      </c>
      <c r="F303" s="45" t="s">
        <v>194</v>
      </c>
      <c r="G303" s="45">
        <v>4</v>
      </c>
      <c r="H303" s="23">
        <v>6.7</v>
      </c>
      <c r="I303" s="105">
        <v>0</v>
      </c>
      <c r="J303" s="105">
        <v>0</v>
      </c>
      <c r="K303" s="105">
        <v>6.7</v>
      </c>
      <c r="L303" s="105">
        <v>0</v>
      </c>
      <c r="M303" s="105">
        <v>0</v>
      </c>
      <c r="N303" s="61">
        <v>44075</v>
      </c>
      <c r="O303" s="272" t="s">
        <v>188</v>
      </c>
      <c r="P303" s="247"/>
      <c r="Q303" s="247"/>
      <c r="R303" s="247"/>
    </row>
    <row r="304" spans="1:18" hidden="1" outlineLevel="1" x14ac:dyDescent="0.25">
      <c r="A304" s="219">
        <v>6</v>
      </c>
      <c r="B304" s="220">
        <v>2</v>
      </c>
      <c r="C304" s="221">
        <v>5</v>
      </c>
      <c r="D304" s="222"/>
      <c r="E304" s="91" t="s">
        <v>195</v>
      </c>
      <c r="F304" s="45" t="s">
        <v>194</v>
      </c>
      <c r="G304" s="45">
        <v>11</v>
      </c>
      <c r="H304" s="23">
        <v>73.3</v>
      </c>
      <c r="I304" s="105">
        <v>0</v>
      </c>
      <c r="J304" s="105">
        <v>0</v>
      </c>
      <c r="K304" s="105">
        <v>73.3</v>
      </c>
      <c r="L304" s="105">
        <v>0</v>
      </c>
      <c r="M304" s="105">
        <v>0</v>
      </c>
      <c r="N304" s="61">
        <v>44075</v>
      </c>
      <c r="O304" s="272" t="s">
        <v>192</v>
      </c>
      <c r="P304" s="247"/>
      <c r="Q304" s="247"/>
      <c r="R304" s="247"/>
    </row>
    <row r="305" spans="1:18" hidden="1" outlineLevel="1" x14ac:dyDescent="0.25">
      <c r="A305" s="219">
        <v>6</v>
      </c>
      <c r="B305" s="220">
        <v>2</v>
      </c>
      <c r="C305" s="221">
        <v>6</v>
      </c>
      <c r="D305" s="222"/>
      <c r="E305" s="91" t="s">
        <v>196</v>
      </c>
      <c r="F305" s="45" t="s">
        <v>194</v>
      </c>
      <c r="G305" s="45">
        <v>175</v>
      </c>
      <c r="H305" s="23">
        <v>79.400000000000006</v>
      </c>
      <c r="I305" s="105">
        <v>0</v>
      </c>
      <c r="J305" s="105">
        <v>0</v>
      </c>
      <c r="K305" s="105">
        <v>79.400000000000006</v>
      </c>
      <c r="L305" s="105">
        <v>0</v>
      </c>
      <c r="M305" s="105">
        <v>0</v>
      </c>
      <c r="N305" s="61">
        <v>44075</v>
      </c>
      <c r="O305" s="272" t="s">
        <v>197</v>
      </c>
      <c r="P305" s="247"/>
      <c r="Q305" s="247"/>
      <c r="R305" s="247"/>
    </row>
    <row r="306" spans="1:18" hidden="1" outlineLevel="1" x14ac:dyDescent="0.25">
      <c r="A306" s="219">
        <v>6</v>
      </c>
      <c r="B306" s="220">
        <v>2</v>
      </c>
      <c r="C306" s="221">
        <v>7</v>
      </c>
      <c r="D306" s="222"/>
      <c r="E306" s="91" t="s">
        <v>198</v>
      </c>
      <c r="F306" s="45" t="s">
        <v>199</v>
      </c>
      <c r="G306" s="45">
        <v>167</v>
      </c>
      <c r="H306" s="23">
        <v>83.5</v>
      </c>
      <c r="I306" s="105">
        <v>0</v>
      </c>
      <c r="J306" s="105">
        <v>0</v>
      </c>
      <c r="K306" s="105">
        <v>83.5</v>
      </c>
      <c r="L306" s="105">
        <v>0</v>
      </c>
      <c r="M306" s="105">
        <v>0</v>
      </c>
      <c r="N306" s="61">
        <v>44075</v>
      </c>
      <c r="O306" s="272" t="s">
        <v>197</v>
      </c>
      <c r="P306" s="247"/>
      <c r="Q306" s="247"/>
      <c r="R306" s="247"/>
    </row>
    <row r="307" spans="1:18" hidden="1" outlineLevel="1" x14ac:dyDescent="0.25">
      <c r="A307" s="219">
        <v>6</v>
      </c>
      <c r="B307" s="220">
        <v>2</v>
      </c>
      <c r="C307" s="221">
        <v>8</v>
      </c>
      <c r="D307" s="222"/>
      <c r="E307" s="91" t="s">
        <v>200</v>
      </c>
      <c r="F307" s="45" t="s">
        <v>201</v>
      </c>
      <c r="G307" s="45">
        <v>80</v>
      </c>
      <c r="H307" s="23">
        <v>64.2</v>
      </c>
      <c r="I307" s="105">
        <v>0</v>
      </c>
      <c r="J307" s="105">
        <v>0</v>
      </c>
      <c r="K307" s="105">
        <v>64.2</v>
      </c>
      <c r="L307" s="105">
        <v>0</v>
      </c>
      <c r="M307" s="105">
        <v>0</v>
      </c>
      <c r="N307" s="61">
        <v>44075</v>
      </c>
      <c r="O307" s="272" t="s">
        <v>188</v>
      </c>
      <c r="P307" s="247"/>
      <c r="Q307" s="247"/>
      <c r="R307" s="247"/>
    </row>
    <row r="308" spans="1:18" hidden="1" outlineLevel="1" x14ac:dyDescent="0.25">
      <c r="A308" s="219">
        <v>6</v>
      </c>
      <c r="B308" s="220">
        <v>2</v>
      </c>
      <c r="C308" s="221">
        <v>9</v>
      </c>
      <c r="D308" s="222"/>
      <c r="E308" s="91" t="s">
        <v>202</v>
      </c>
      <c r="F308" s="45" t="s">
        <v>187</v>
      </c>
      <c r="G308" s="45">
        <v>100</v>
      </c>
      <c r="H308" s="23">
        <v>50.3</v>
      </c>
      <c r="I308" s="105">
        <v>0</v>
      </c>
      <c r="J308" s="105">
        <v>0</v>
      </c>
      <c r="K308" s="105">
        <v>50.3</v>
      </c>
      <c r="L308" s="105">
        <v>0</v>
      </c>
      <c r="M308" s="105">
        <v>0</v>
      </c>
      <c r="N308" s="61">
        <v>44075</v>
      </c>
      <c r="O308" s="272" t="s">
        <v>188</v>
      </c>
      <c r="P308" s="247"/>
      <c r="Q308" s="247"/>
      <c r="R308" s="247"/>
    </row>
    <row r="309" spans="1:18" hidden="1" outlineLevel="1" x14ac:dyDescent="0.25">
      <c r="A309" s="219">
        <v>6</v>
      </c>
      <c r="B309" s="220">
        <v>2</v>
      </c>
      <c r="C309" s="221">
        <v>10</v>
      </c>
      <c r="D309" s="222"/>
      <c r="E309" s="91" t="s">
        <v>203</v>
      </c>
      <c r="F309" s="45" t="s">
        <v>29</v>
      </c>
      <c r="G309" s="45">
        <v>95</v>
      </c>
      <c r="H309" s="23">
        <v>159.1</v>
      </c>
      <c r="I309" s="105">
        <v>0</v>
      </c>
      <c r="J309" s="105">
        <v>0</v>
      </c>
      <c r="K309" s="105">
        <v>159.1</v>
      </c>
      <c r="L309" s="105">
        <v>0</v>
      </c>
      <c r="M309" s="105">
        <v>0</v>
      </c>
      <c r="N309" s="61">
        <v>44075</v>
      </c>
      <c r="O309" s="272" t="s">
        <v>204</v>
      </c>
      <c r="P309" s="247"/>
      <c r="Q309" s="247"/>
      <c r="R309" s="247"/>
    </row>
    <row r="310" spans="1:18" hidden="1" outlineLevel="1" x14ac:dyDescent="0.25">
      <c r="A310" s="219">
        <v>6</v>
      </c>
      <c r="B310" s="220">
        <v>2</v>
      </c>
      <c r="C310" s="221">
        <v>11</v>
      </c>
      <c r="D310" s="222"/>
      <c r="E310" s="91" t="s">
        <v>205</v>
      </c>
      <c r="F310" s="45" t="s">
        <v>29</v>
      </c>
      <c r="G310" s="45">
        <v>5</v>
      </c>
      <c r="H310" s="23">
        <v>10.3</v>
      </c>
      <c r="I310" s="105">
        <v>0</v>
      </c>
      <c r="J310" s="105">
        <v>0</v>
      </c>
      <c r="K310" s="105">
        <v>10.3</v>
      </c>
      <c r="L310" s="105">
        <v>0</v>
      </c>
      <c r="M310" s="105">
        <v>0</v>
      </c>
      <c r="N310" s="61">
        <v>44075</v>
      </c>
      <c r="O310" s="272" t="s">
        <v>206</v>
      </c>
      <c r="P310" s="247"/>
      <c r="Q310" s="247"/>
      <c r="R310" s="247"/>
    </row>
    <row r="311" spans="1:18" hidden="1" outlineLevel="1" x14ac:dyDescent="0.25">
      <c r="A311" s="219">
        <v>6</v>
      </c>
      <c r="B311" s="220">
        <v>2</v>
      </c>
      <c r="C311" s="221">
        <v>12</v>
      </c>
      <c r="D311" s="222"/>
      <c r="E311" s="91" t="s">
        <v>207</v>
      </c>
      <c r="F311" s="45" t="s">
        <v>29</v>
      </c>
      <c r="G311" s="45">
        <v>14</v>
      </c>
      <c r="H311" s="23">
        <v>13.9</v>
      </c>
      <c r="I311" s="105">
        <v>0</v>
      </c>
      <c r="J311" s="105">
        <v>0</v>
      </c>
      <c r="K311" s="105">
        <v>13.9</v>
      </c>
      <c r="L311" s="105">
        <v>0</v>
      </c>
      <c r="M311" s="105">
        <v>0</v>
      </c>
      <c r="N311" s="61">
        <v>44075</v>
      </c>
      <c r="O311" s="272" t="s">
        <v>206</v>
      </c>
      <c r="P311" s="247"/>
      <c r="Q311" s="247"/>
      <c r="R311" s="247"/>
    </row>
    <row r="312" spans="1:18" hidden="1" outlineLevel="1" x14ac:dyDescent="0.25">
      <c r="A312" s="219">
        <v>6</v>
      </c>
      <c r="B312" s="220">
        <v>2</v>
      </c>
      <c r="C312" s="221">
        <v>13</v>
      </c>
      <c r="D312" s="222"/>
      <c r="E312" s="91" t="s">
        <v>208</v>
      </c>
      <c r="F312" s="45" t="s">
        <v>209</v>
      </c>
      <c r="G312" s="45">
        <v>40</v>
      </c>
      <c r="H312" s="23">
        <v>45</v>
      </c>
      <c r="I312" s="105">
        <v>0</v>
      </c>
      <c r="J312" s="105">
        <v>0</v>
      </c>
      <c r="K312" s="105">
        <v>45</v>
      </c>
      <c r="L312" s="105">
        <v>0</v>
      </c>
      <c r="M312" s="105">
        <v>0</v>
      </c>
      <c r="N312" s="61">
        <v>44075</v>
      </c>
      <c r="O312" s="272" t="s">
        <v>210</v>
      </c>
      <c r="P312" s="247"/>
      <c r="Q312" s="247"/>
      <c r="R312" s="247"/>
    </row>
    <row r="313" spans="1:18" hidden="1" outlineLevel="1" x14ac:dyDescent="0.25">
      <c r="A313" s="219">
        <v>6</v>
      </c>
      <c r="B313" s="220">
        <v>2</v>
      </c>
      <c r="C313" s="221">
        <v>14</v>
      </c>
      <c r="D313" s="222"/>
      <c r="E313" s="141" t="s">
        <v>211</v>
      </c>
      <c r="F313" s="46" t="s">
        <v>212</v>
      </c>
      <c r="G313" s="46">
        <v>23</v>
      </c>
      <c r="H313" s="142">
        <v>413.6</v>
      </c>
      <c r="I313" s="143">
        <v>0</v>
      </c>
      <c r="J313" s="143">
        <v>0</v>
      </c>
      <c r="K313" s="143">
        <v>413.6</v>
      </c>
      <c r="L313" s="143">
        <v>0</v>
      </c>
      <c r="M313" s="143">
        <v>0</v>
      </c>
      <c r="N313" s="144" t="s">
        <v>213</v>
      </c>
      <c r="O313" s="279" t="s">
        <v>214</v>
      </c>
      <c r="P313" s="247"/>
      <c r="Q313" s="247"/>
      <c r="R313" s="247"/>
    </row>
    <row r="314" spans="1:18" ht="31.5" collapsed="1" x14ac:dyDescent="0.25">
      <c r="A314" s="215">
        <v>6</v>
      </c>
      <c r="B314" s="216">
        <v>3</v>
      </c>
      <c r="C314" s="217"/>
      <c r="D314" s="218"/>
      <c r="E314" s="145" t="s">
        <v>320</v>
      </c>
      <c r="F314" s="145"/>
      <c r="G314" s="145"/>
      <c r="H314" s="13">
        <f>SUM(H315:H321)</f>
        <v>0</v>
      </c>
      <c r="I314" s="13">
        <f>SUM(I315:I321)</f>
        <v>0</v>
      </c>
      <c r="J314" s="13">
        <f t="shared" ref="J314:M314" si="42">SUM(J315:J321)</f>
        <v>0</v>
      </c>
      <c r="K314" s="13">
        <f t="shared" si="42"/>
        <v>0</v>
      </c>
      <c r="L314" s="13">
        <f t="shared" si="42"/>
        <v>0</v>
      </c>
      <c r="M314" s="13">
        <f t="shared" si="42"/>
        <v>0</v>
      </c>
      <c r="N314" s="204">
        <v>44105</v>
      </c>
      <c r="O314" s="280"/>
      <c r="P314" s="145"/>
      <c r="Q314" s="145"/>
      <c r="R314" s="145"/>
    </row>
    <row r="315" spans="1:18" ht="47.25" hidden="1" outlineLevel="1" x14ac:dyDescent="0.25">
      <c r="A315" s="219">
        <v>6</v>
      </c>
      <c r="B315" s="220">
        <v>3</v>
      </c>
      <c r="C315" s="221">
        <v>1</v>
      </c>
      <c r="D315" s="222"/>
      <c r="E315" s="85" t="s">
        <v>321</v>
      </c>
      <c r="F315" s="74"/>
      <c r="G315" s="74"/>
      <c r="H315" s="23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51">
        <v>44105</v>
      </c>
      <c r="O315" s="257" t="s">
        <v>334</v>
      </c>
      <c r="P315" s="3"/>
      <c r="Q315" s="3"/>
      <c r="R315" s="3"/>
    </row>
    <row r="316" spans="1:18" ht="47.25" hidden="1" outlineLevel="1" x14ac:dyDescent="0.25">
      <c r="A316" s="219">
        <v>6</v>
      </c>
      <c r="B316" s="220">
        <v>3</v>
      </c>
      <c r="C316" s="221">
        <v>2</v>
      </c>
      <c r="D316" s="222"/>
      <c r="E316" s="85" t="s">
        <v>322</v>
      </c>
      <c r="F316" s="74"/>
      <c r="G316" s="74"/>
      <c r="H316" s="23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51">
        <v>44105</v>
      </c>
      <c r="O316" s="257" t="s">
        <v>334</v>
      </c>
      <c r="P316" s="3"/>
      <c r="Q316" s="3"/>
      <c r="R316" s="3"/>
    </row>
    <row r="317" spans="1:18" ht="47.25" hidden="1" outlineLevel="1" x14ac:dyDescent="0.25">
      <c r="A317" s="219">
        <v>6</v>
      </c>
      <c r="B317" s="220">
        <v>3</v>
      </c>
      <c r="C317" s="221">
        <v>3</v>
      </c>
      <c r="D317" s="222"/>
      <c r="E317" s="85" t="s">
        <v>323</v>
      </c>
      <c r="F317" s="74"/>
      <c r="G317" s="74"/>
      <c r="H317" s="23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51">
        <v>44105</v>
      </c>
      <c r="O317" s="257" t="s">
        <v>334</v>
      </c>
      <c r="P317" s="3"/>
      <c r="Q317" s="3"/>
      <c r="R317" s="3"/>
    </row>
    <row r="318" spans="1:18" ht="47.25" hidden="1" outlineLevel="1" x14ac:dyDescent="0.25">
      <c r="A318" s="219">
        <v>6</v>
      </c>
      <c r="B318" s="220">
        <v>3</v>
      </c>
      <c r="C318" s="221">
        <v>4</v>
      </c>
      <c r="D318" s="222"/>
      <c r="E318" s="85" t="s">
        <v>324</v>
      </c>
      <c r="F318" s="74"/>
      <c r="G318" s="74"/>
      <c r="H318" s="23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51">
        <v>44105</v>
      </c>
      <c r="O318" s="257" t="s">
        <v>334</v>
      </c>
      <c r="P318" s="3"/>
      <c r="Q318" s="3"/>
      <c r="R318" s="3"/>
    </row>
    <row r="319" spans="1:18" ht="63" hidden="1" outlineLevel="1" x14ac:dyDescent="0.25">
      <c r="A319" s="219">
        <v>6</v>
      </c>
      <c r="B319" s="220">
        <v>3</v>
      </c>
      <c r="C319" s="221">
        <v>5</v>
      </c>
      <c r="D319" s="222"/>
      <c r="E319" s="85" t="s">
        <v>325</v>
      </c>
      <c r="F319" s="74"/>
      <c r="G319" s="74"/>
      <c r="H319" s="23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51">
        <v>44105</v>
      </c>
      <c r="O319" s="257" t="s">
        <v>334</v>
      </c>
      <c r="P319" s="3"/>
      <c r="Q319" s="3"/>
      <c r="R319" s="3"/>
    </row>
    <row r="320" spans="1:18" ht="94.5" hidden="1" outlineLevel="1" x14ac:dyDescent="0.25">
      <c r="A320" s="219">
        <v>6</v>
      </c>
      <c r="B320" s="220">
        <v>3</v>
      </c>
      <c r="C320" s="221">
        <v>6</v>
      </c>
      <c r="D320" s="222"/>
      <c r="E320" s="85" t="s">
        <v>326</v>
      </c>
      <c r="F320" s="74"/>
      <c r="G320" s="74"/>
      <c r="H320" s="23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51">
        <v>44105</v>
      </c>
      <c r="O320" s="257" t="s">
        <v>334</v>
      </c>
      <c r="P320" s="3"/>
      <c r="Q320" s="3"/>
      <c r="R320" s="3"/>
    </row>
    <row r="321" spans="1:18" ht="63.75" hidden="1" outlineLevel="1" thickBot="1" x14ac:dyDescent="0.3">
      <c r="A321" s="223">
        <v>6</v>
      </c>
      <c r="B321" s="224">
        <v>3</v>
      </c>
      <c r="C321" s="225">
        <v>7</v>
      </c>
      <c r="D321" s="226"/>
      <c r="E321" s="166" t="s">
        <v>327</v>
      </c>
      <c r="F321" s="167"/>
      <c r="G321" s="167"/>
      <c r="H321" s="164">
        <v>0</v>
      </c>
      <c r="I321" s="168">
        <v>0</v>
      </c>
      <c r="J321" s="168">
        <v>0</v>
      </c>
      <c r="K321" s="168">
        <v>0</v>
      </c>
      <c r="L321" s="168">
        <v>0</v>
      </c>
      <c r="M321" s="168">
        <v>0</v>
      </c>
      <c r="N321" s="169">
        <v>44105</v>
      </c>
      <c r="O321" s="258" t="s">
        <v>334</v>
      </c>
      <c r="P321" s="3"/>
      <c r="Q321" s="3"/>
      <c r="R321" s="3"/>
    </row>
    <row r="322" spans="1:18" ht="31.5" collapsed="1" x14ac:dyDescent="0.25">
      <c r="A322" s="230">
        <v>7</v>
      </c>
      <c r="B322" s="234"/>
      <c r="C322" s="235"/>
      <c r="D322" s="233"/>
      <c r="E322" s="152" t="s">
        <v>490</v>
      </c>
      <c r="F322" s="152"/>
      <c r="G322" s="152"/>
      <c r="H322" s="153">
        <f>H323+H346</f>
        <v>21500.752909999999</v>
      </c>
      <c r="I322" s="153">
        <f t="shared" ref="I322:M322" si="43">I323+I346</f>
        <v>0</v>
      </c>
      <c r="J322" s="153">
        <f t="shared" si="43"/>
        <v>0</v>
      </c>
      <c r="K322" s="153">
        <f t="shared" si="43"/>
        <v>21500.752909999999</v>
      </c>
      <c r="L322" s="153">
        <f t="shared" si="43"/>
        <v>0</v>
      </c>
      <c r="M322" s="153">
        <f t="shared" si="43"/>
        <v>0</v>
      </c>
      <c r="N322" s="152"/>
      <c r="O322" s="269"/>
      <c r="P322" s="288"/>
      <c r="Q322" s="288"/>
      <c r="R322" s="288"/>
    </row>
    <row r="323" spans="1:18" x14ac:dyDescent="0.25">
      <c r="A323" s="215">
        <v>7</v>
      </c>
      <c r="B323" s="216">
        <v>1</v>
      </c>
      <c r="C323" s="217"/>
      <c r="D323" s="229"/>
      <c r="E323" s="135" t="s">
        <v>13</v>
      </c>
      <c r="F323" s="135"/>
      <c r="G323" s="135"/>
      <c r="H323" s="132">
        <f>SUM(H324:H345)</f>
        <v>0</v>
      </c>
      <c r="I323" s="132">
        <f t="shared" ref="I323:M323" si="44">SUM(I324:I345)</f>
        <v>0</v>
      </c>
      <c r="J323" s="132">
        <f t="shared" si="44"/>
        <v>0</v>
      </c>
      <c r="K323" s="132">
        <f t="shared" si="44"/>
        <v>0</v>
      </c>
      <c r="L323" s="132">
        <f t="shared" si="44"/>
        <v>0</v>
      </c>
      <c r="M323" s="132">
        <f t="shared" si="44"/>
        <v>0</v>
      </c>
      <c r="N323" s="200">
        <v>44075</v>
      </c>
      <c r="O323" s="270" t="s">
        <v>302</v>
      </c>
      <c r="P323" s="7"/>
      <c r="Q323" s="7"/>
      <c r="R323" s="7"/>
    </row>
    <row r="324" spans="1:18" s="9" customFormat="1" ht="141.75" hidden="1" outlineLevel="1" x14ac:dyDescent="0.25">
      <c r="A324" s="219">
        <v>7</v>
      </c>
      <c r="B324" s="220">
        <v>1</v>
      </c>
      <c r="C324" s="221">
        <v>1</v>
      </c>
      <c r="D324" s="222"/>
      <c r="E324" s="96" t="s">
        <v>335</v>
      </c>
      <c r="F324" s="12"/>
      <c r="G324" s="12"/>
      <c r="H324" s="130">
        <v>0</v>
      </c>
      <c r="I324" s="130">
        <v>0</v>
      </c>
      <c r="J324" s="130">
        <v>0</v>
      </c>
      <c r="K324" s="130">
        <v>0</v>
      </c>
      <c r="L324" s="130">
        <v>0</v>
      </c>
      <c r="M324" s="130">
        <v>0</v>
      </c>
      <c r="N324" s="28">
        <v>44075</v>
      </c>
      <c r="O324" s="263" t="s">
        <v>302</v>
      </c>
      <c r="P324" s="11"/>
      <c r="Q324" s="11"/>
      <c r="R324" s="11"/>
    </row>
    <row r="325" spans="1:18" s="9" customFormat="1" ht="31.5" hidden="1" outlineLevel="1" x14ac:dyDescent="0.25">
      <c r="A325" s="219">
        <v>7</v>
      </c>
      <c r="B325" s="220">
        <v>1</v>
      </c>
      <c r="C325" s="221">
        <v>2</v>
      </c>
      <c r="D325" s="222"/>
      <c r="E325" s="96" t="s">
        <v>336</v>
      </c>
      <c r="F325" s="12"/>
      <c r="G325" s="12"/>
      <c r="H325" s="130">
        <v>0</v>
      </c>
      <c r="I325" s="130">
        <v>0</v>
      </c>
      <c r="J325" s="130">
        <v>0</v>
      </c>
      <c r="K325" s="130">
        <v>0</v>
      </c>
      <c r="L325" s="130">
        <v>0</v>
      </c>
      <c r="M325" s="130">
        <v>0</v>
      </c>
      <c r="N325" s="28">
        <v>44075</v>
      </c>
      <c r="O325" s="263" t="s">
        <v>302</v>
      </c>
      <c r="P325" s="11"/>
      <c r="Q325" s="11"/>
      <c r="R325" s="11"/>
    </row>
    <row r="326" spans="1:18" s="9" customFormat="1" ht="47.25" hidden="1" outlineLevel="1" x14ac:dyDescent="0.25">
      <c r="A326" s="219">
        <v>7</v>
      </c>
      <c r="B326" s="220">
        <v>1</v>
      </c>
      <c r="C326" s="221">
        <v>3</v>
      </c>
      <c r="D326" s="222"/>
      <c r="E326" s="80" t="s">
        <v>337</v>
      </c>
      <c r="F326" s="12"/>
      <c r="G326" s="12"/>
      <c r="H326" s="130">
        <v>0</v>
      </c>
      <c r="I326" s="130">
        <v>0</v>
      </c>
      <c r="J326" s="130">
        <v>0</v>
      </c>
      <c r="K326" s="130">
        <v>0</v>
      </c>
      <c r="L326" s="130">
        <v>0</v>
      </c>
      <c r="M326" s="130">
        <v>0</v>
      </c>
      <c r="N326" s="28">
        <v>44075</v>
      </c>
      <c r="O326" s="263" t="s">
        <v>302</v>
      </c>
      <c r="P326" s="11"/>
      <c r="Q326" s="11"/>
      <c r="R326" s="11"/>
    </row>
    <row r="327" spans="1:18" s="9" customFormat="1" ht="31.5" hidden="1" outlineLevel="1" x14ac:dyDescent="0.25">
      <c r="A327" s="219">
        <v>7</v>
      </c>
      <c r="B327" s="220">
        <v>1</v>
      </c>
      <c r="C327" s="221">
        <v>4</v>
      </c>
      <c r="D327" s="222"/>
      <c r="E327" s="96" t="s">
        <v>338</v>
      </c>
      <c r="F327" s="12"/>
      <c r="G327" s="12"/>
      <c r="H327" s="130">
        <v>0</v>
      </c>
      <c r="I327" s="130">
        <v>0</v>
      </c>
      <c r="J327" s="130">
        <v>0</v>
      </c>
      <c r="K327" s="130">
        <v>0</v>
      </c>
      <c r="L327" s="130">
        <v>0</v>
      </c>
      <c r="M327" s="130">
        <v>0</v>
      </c>
      <c r="N327" s="28">
        <v>44075</v>
      </c>
      <c r="O327" s="263" t="s">
        <v>302</v>
      </c>
      <c r="P327" s="11"/>
      <c r="Q327" s="11"/>
      <c r="R327" s="11"/>
    </row>
    <row r="328" spans="1:18" s="9" customFormat="1" ht="47.25" hidden="1" outlineLevel="1" x14ac:dyDescent="0.25">
      <c r="A328" s="219">
        <v>7</v>
      </c>
      <c r="B328" s="220">
        <v>1</v>
      </c>
      <c r="C328" s="221">
        <v>5</v>
      </c>
      <c r="D328" s="222"/>
      <c r="E328" s="96" t="s">
        <v>339</v>
      </c>
      <c r="F328" s="12"/>
      <c r="G328" s="12"/>
      <c r="H328" s="130">
        <v>0</v>
      </c>
      <c r="I328" s="130">
        <v>0</v>
      </c>
      <c r="J328" s="130">
        <v>0</v>
      </c>
      <c r="K328" s="130">
        <v>0</v>
      </c>
      <c r="L328" s="130">
        <v>0</v>
      </c>
      <c r="M328" s="130">
        <v>0</v>
      </c>
      <c r="N328" s="28">
        <v>44075</v>
      </c>
      <c r="O328" s="263" t="s">
        <v>302</v>
      </c>
      <c r="P328" s="11"/>
      <c r="Q328" s="11"/>
      <c r="R328" s="11"/>
    </row>
    <row r="329" spans="1:18" s="9" customFormat="1" ht="63" hidden="1" outlineLevel="1" x14ac:dyDescent="0.25">
      <c r="A329" s="219">
        <v>7</v>
      </c>
      <c r="B329" s="220">
        <v>1</v>
      </c>
      <c r="C329" s="221">
        <v>6</v>
      </c>
      <c r="D329" s="222"/>
      <c r="E329" s="96" t="s">
        <v>340</v>
      </c>
      <c r="F329" s="12"/>
      <c r="G329" s="12"/>
      <c r="H329" s="130">
        <v>0</v>
      </c>
      <c r="I329" s="130">
        <v>0</v>
      </c>
      <c r="J329" s="130">
        <v>0</v>
      </c>
      <c r="K329" s="130">
        <v>0</v>
      </c>
      <c r="L329" s="130">
        <v>0</v>
      </c>
      <c r="M329" s="130">
        <v>0</v>
      </c>
      <c r="N329" s="28">
        <v>44075</v>
      </c>
      <c r="O329" s="263" t="s">
        <v>302</v>
      </c>
      <c r="P329" s="11"/>
      <c r="Q329" s="11"/>
      <c r="R329" s="11"/>
    </row>
    <row r="330" spans="1:18" s="9" customFormat="1" ht="63" hidden="1" outlineLevel="1" x14ac:dyDescent="0.25">
      <c r="A330" s="219">
        <v>7</v>
      </c>
      <c r="B330" s="220">
        <v>1</v>
      </c>
      <c r="C330" s="221">
        <v>7</v>
      </c>
      <c r="D330" s="222"/>
      <c r="E330" s="96" t="s">
        <v>341</v>
      </c>
      <c r="F330" s="12"/>
      <c r="G330" s="12"/>
      <c r="H330" s="130">
        <v>0</v>
      </c>
      <c r="I330" s="130">
        <v>0</v>
      </c>
      <c r="J330" s="130">
        <v>0</v>
      </c>
      <c r="K330" s="130">
        <v>0</v>
      </c>
      <c r="L330" s="130">
        <v>0</v>
      </c>
      <c r="M330" s="130">
        <v>0</v>
      </c>
      <c r="N330" s="28">
        <v>44075</v>
      </c>
      <c r="O330" s="263" t="s">
        <v>302</v>
      </c>
      <c r="P330" s="11"/>
      <c r="Q330" s="11"/>
      <c r="R330" s="11"/>
    </row>
    <row r="331" spans="1:18" s="9" customFormat="1" hidden="1" outlineLevel="1" x14ac:dyDescent="0.25">
      <c r="A331" s="219">
        <v>7</v>
      </c>
      <c r="B331" s="220">
        <v>1</v>
      </c>
      <c r="C331" s="221">
        <v>8</v>
      </c>
      <c r="D331" s="222"/>
      <c r="E331" s="96" t="s">
        <v>342</v>
      </c>
      <c r="F331" s="12"/>
      <c r="G331" s="12"/>
      <c r="H331" s="130">
        <v>0</v>
      </c>
      <c r="I331" s="130">
        <v>0</v>
      </c>
      <c r="J331" s="130">
        <v>0</v>
      </c>
      <c r="K331" s="130">
        <v>0</v>
      </c>
      <c r="L331" s="130">
        <v>0</v>
      </c>
      <c r="M331" s="130">
        <v>0</v>
      </c>
      <c r="N331" s="28">
        <v>44075</v>
      </c>
      <c r="O331" s="263" t="s">
        <v>302</v>
      </c>
      <c r="P331" s="11"/>
      <c r="Q331" s="11"/>
      <c r="R331" s="11"/>
    </row>
    <row r="332" spans="1:18" s="9" customFormat="1" ht="63" hidden="1" outlineLevel="1" x14ac:dyDescent="0.25">
      <c r="A332" s="219">
        <v>7</v>
      </c>
      <c r="B332" s="220">
        <v>1</v>
      </c>
      <c r="C332" s="221">
        <v>9</v>
      </c>
      <c r="D332" s="222"/>
      <c r="E332" s="96" t="s">
        <v>343</v>
      </c>
      <c r="F332" s="12"/>
      <c r="G332" s="12"/>
      <c r="H332" s="130">
        <v>0</v>
      </c>
      <c r="I332" s="130">
        <v>0</v>
      </c>
      <c r="J332" s="130">
        <v>0</v>
      </c>
      <c r="K332" s="130">
        <v>0</v>
      </c>
      <c r="L332" s="130">
        <v>0</v>
      </c>
      <c r="M332" s="130">
        <v>0</v>
      </c>
      <c r="N332" s="28">
        <v>44075</v>
      </c>
      <c r="O332" s="263" t="s">
        <v>302</v>
      </c>
      <c r="P332" s="11"/>
      <c r="Q332" s="11"/>
      <c r="R332" s="11"/>
    </row>
    <row r="333" spans="1:18" s="9" customFormat="1" ht="47.25" hidden="1" outlineLevel="1" x14ac:dyDescent="0.25">
      <c r="A333" s="219">
        <v>7</v>
      </c>
      <c r="B333" s="220">
        <v>1</v>
      </c>
      <c r="C333" s="221">
        <v>10</v>
      </c>
      <c r="D333" s="222"/>
      <c r="E333" s="96" t="s">
        <v>344</v>
      </c>
      <c r="F333" s="12"/>
      <c r="G333" s="12"/>
      <c r="H333" s="130">
        <v>0</v>
      </c>
      <c r="I333" s="130">
        <v>0</v>
      </c>
      <c r="J333" s="130">
        <v>0</v>
      </c>
      <c r="K333" s="130">
        <v>0</v>
      </c>
      <c r="L333" s="130">
        <v>0</v>
      </c>
      <c r="M333" s="130">
        <v>0</v>
      </c>
      <c r="N333" s="28">
        <v>44075</v>
      </c>
      <c r="O333" s="263" t="s">
        <v>302</v>
      </c>
      <c r="P333" s="11"/>
      <c r="Q333" s="11"/>
      <c r="R333" s="11"/>
    </row>
    <row r="334" spans="1:18" s="9" customFormat="1" ht="31.5" hidden="1" outlineLevel="1" x14ac:dyDescent="0.25">
      <c r="A334" s="219">
        <v>7</v>
      </c>
      <c r="B334" s="220">
        <v>1</v>
      </c>
      <c r="C334" s="221">
        <v>11</v>
      </c>
      <c r="D334" s="222"/>
      <c r="E334" s="96" t="s">
        <v>345</v>
      </c>
      <c r="F334" s="12"/>
      <c r="G334" s="12"/>
      <c r="H334" s="130">
        <v>0</v>
      </c>
      <c r="I334" s="130">
        <v>0</v>
      </c>
      <c r="J334" s="130">
        <v>0</v>
      </c>
      <c r="K334" s="130">
        <v>0</v>
      </c>
      <c r="L334" s="130">
        <v>0</v>
      </c>
      <c r="M334" s="130">
        <v>0</v>
      </c>
      <c r="N334" s="28">
        <v>44075</v>
      </c>
      <c r="O334" s="263" t="s">
        <v>302</v>
      </c>
      <c r="P334" s="11"/>
      <c r="Q334" s="11"/>
      <c r="R334" s="11"/>
    </row>
    <row r="335" spans="1:18" s="9" customFormat="1" ht="31.5" hidden="1" outlineLevel="1" x14ac:dyDescent="0.25">
      <c r="A335" s="219">
        <v>7</v>
      </c>
      <c r="B335" s="220">
        <v>1</v>
      </c>
      <c r="C335" s="221">
        <v>12</v>
      </c>
      <c r="D335" s="222"/>
      <c r="E335" s="96" t="s">
        <v>346</v>
      </c>
      <c r="F335" s="12"/>
      <c r="G335" s="12"/>
      <c r="H335" s="130">
        <v>0</v>
      </c>
      <c r="I335" s="130">
        <v>0</v>
      </c>
      <c r="J335" s="130">
        <v>0</v>
      </c>
      <c r="K335" s="130">
        <v>0</v>
      </c>
      <c r="L335" s="130">
        <v>0</v>
      </c>
      <c r="M335" s="130">
        <v>0</v>
      </c>
      <c r="N335" s="28">
        <v>44075</v>
      </c>
      <c r="O335" s="263" t="s">
        <v>302</v>
      </c>
      <c r="P335" s="11"/>
      <c r="Q335" s="11"/>
      <c r="R335" s="11"/>
    </row>
    <row r="336" spans="1:18" s="9" customFormat="1" ht="47.25" hidden="1" outlineLevel="1" x14ac:dyDescent="0.25">
      <c r="A336" s="219">
        <v>7</v>
      </c>
      <c r="B336" s="220">
        <v>1</v>
      </c>
      <c r="C336" s="221">
        <v>13</v>
      </c>
      <c r="D336" s="222"/>
      <c r="E336" s="96" t="s">
        <v>347</v>
      </c>
      <c r="F336" s="12"/>
      <c r="G336" s="12"/>
      <c r="H336" s="130">
        <v>0</v>
      </c>
      <c r="I336" s="130">
        <v>0</v>
      </c>
      <c r="J336" s="130">
        <v>0</v>
      </c>
      <c r="K336" s="130">
        <v>0</v>
      </c>
      <c r="L336" s="130">
        <v>0</v>
      </c>
      <c r="M336" s="130">
        <v>0</v>
      </c>
      <c r="N336" s="28">
        <v>44075</v>
      </c>
      <c r="O336" s="263" t="s">
        <v>302</v>
      </c>
      <c r="P336" s="11"/>
      <c r="Q336" s="11"/>
      <c r="R336" s="11"/>
    </row>
    <row r="337" spans="1:18" s="9" customFormat="1" ht="31.5" hidden="1" outlineLevel="1" x14ac:dyDescent="0.25">
      <c r="A337" s="219">
        <v>7</v>
      </c>
      <c r="B337" s="220">
        <v>1</v>
      </c>
      <c r="C337" s="221">
        <v>14</v>
      </c>
      <c r="D337" s="222"/>
      <c r="E337" s="96" t="s">
        <v>348</v>
      </c>
      <c r="F337" s="12"/>
      <c r="G337" s="12"/>
      <c r="H337" s="130">
        <v>0</v>
      </c>
      <c r="I337" s="130">
        <v>0</v>
      </c>
      <c r="J337" s="130">
        <v>0</v>
      </c>
      <c r="K337" s="130">
        <v>0</v>
      </c>
      <c r="L337" s="130">
        <v>0</v>
      </c>
      <c r="M337" s="130">
        <v>0</v>
      </c>
      <c r="N337" s="28">
        <v>44075</v>
      </c>
      <c r="O337" s="263" t="s">
        <v>302</v>
      </c>
      <c r="P337" s="11"/>
      <c r="Q337" s="11"/>
      <c r="R337" s="11"/>
    </row>
    <row r="338" spans="1:18" s="9" customFormat="1" hidden="1" outlineLevel="1" x14ac:dyDescent="0.25">
      <c r="A338" s="219">
        <v>7</v>
      </c>
      <c r="B338" s="220">
        <v>1</v>
      </c>
      <c r="C338" s="221">
        <v>15</v>
      </c>
      <c r="D338" s="222"/>
      <c r="E338" s="103" t="s">
        <v>349</v>
      </c>
      <c r="F338" s="5" t="s">
        <v>60</v>
      </c>
      <c r="G338" s="52">
        <v>46.81</v>
      </c>
      <c r="H338" s="130">
        <v>0</v>
      </c>
      <c r="I338" s="130">
        <v>0</v>
      </c>
      <c r="J338" s="130">
        <v>0</v>
      </c>
      <c r="K338" s="130">
        <v>0</v>
      </c>
      <c r="L338" s="130">
        <v>0</v>
      </c>
      <c r="M338" s="130">
        <v>0</v>
      </c>
      <c r="N338" s="28">
        <v>44075</v>
      </c>
      <c r="O338" s="263" t="s">
        <v>302</v>
      </c>
      <c r="P338" s="11"/>
      <c r="Q338" s="11"/>
      <c r="R338" s="11"/>
    </row>
    <row r="339" spans="1:18" s="9" customFormat="1" hidden="1" outlineLevel="1" x14ac:dyDescent="0.25">
      <c r="A339" s="219">
        <v>7</v>
      </c>
      <c r="B339" s="220">
        <v>1</v>
      </c>
      <c r="C339" s="221">
        <v>16</v>
      </c>
      <c r="D339" s="222"/>
      <c r="E339" s="103" t="s">
        <v>350</v>
      </c>
      <c r="F339" s="5" t="s">
        <v>60</v>
      </c>
      <c r="G339" s="52">
        <v>7.41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0</v>
      </c>
      <c r="N339" s="28">
        <v>44075</v>
      </c>
      <c r="O339" s="263" t="s">
        <v>302</v>
      </c>
      <c r="P339" s="11"/>
      <c r="Q339" s="11"/>
      <c r="R339" s="11"/>
    </row>
    <row r="340" spans="1:18" s="9" customFormat="1" hidden="1" outlineLevel="1" x14ac:dyDescent="0.25">
      <c r="A340" s="219">
        <v>7</v>
      </c>
      <c r="B340" s="220">
        <v>1</v>
      </c>
      <c r="C340" s="221">
        <v>17</v>
      </c>
      <c r="D340" s="222"/>
      <c r="E340" s="103" t="s">
        <v>351</v>
      </c>
      <c r="F340" s="5" t="s">
        <v>60</v>
      </c>
      <c r="G340" s="52">
        <v>0</v>
      </c>
      <c r="H340" s="130">
        <v>0</v>
      </c>
      <c r="I340" s="130">
        <v>0</v>
      </c>
      <c r="J340" s="130">
        <v>0</v>
      </c>
      <c r="K340" s="130">
        <v>0</v>
      </c>
      <c r="L340" s="130">
        <v>0</v>
      </c>
      <c r="M340" s="130">
        <v>0</v>
      </c>
      <c r="N340" s="28">
        <v>44075</v>
      </c>
      <c r="O340" s="263" t="s">
        <v>302</v>
      </c>
      <c r="P340" s="11"/>
      <c r="Q340" s="11"/>
      <c r="R340" s="11"/>
    </row>
    <row r="341" spans="1:18" s="9" customFormat="1" hidden="1" outlineLevel="1" x14ac:dyDescent="0.25">
      <c r="A341" s="219">
        <v>7</v>
      </c>
      <c r="B341" s="220">
        <v>1</v>
      </c>
      <c r="C341" s="221">
        <v>18</v>
      </c>
      <c r="D341" s="222"/>
      <c r="E341" s="103" t="s">
        <v>352</v>
      </c>
      <c r="F341" s="5" t="s">
        <v>60</v>
      </c>
      <c r="G341" s="52">
        <v>0</v>
      </c>
      <c r="H341" s="130">
        <v>0</v>
      </c>
      <c r="I341" s="130">
        <v>0</v>
      </c>
      <c r="J341" s="130">
        <v>0</v>
      </c>
      <c r="K341" s="130">
        <v>0</v>
      </c>
      <c r="L341" s="130">
        <v>0</v>
      </c>
      <c r="M341" s="130">
        <v>0</v>
      </c>
      <c r="N341" s="28">
        <v>44075</v>
      </c>
      <c r="O341" s="263" t="s">
        <v>302</v>
      </c>
      <c r="P341" s="11"/>
      <c r="Q341" s="11"/>
      <c r="R341" s="11"/>
    </row>
    <row r="342" spans="1:18" s="9" customFormat="1" hidden="1" outlineLevel="1" x14ac:dyDescent="0.25">
      <c r="A342" s="219">
        <v>7</v>
      </c>
      <c r="B342" s="220">
        <v>1</v>
      </c>
      <c r="C342" s="221">
        <v>19</v>
      </c>
      <c r="D342" s="222"/>
      <c r="E342" s="103" t="s">
        <v>353</v>
      </c>
      <c r="F342" s="5" t="s">
        <v>60</v>
      </c>
      <c r="G342" s="52">
        <v>45.76</v>
      </c>
      <c r="H342" s="130">
        <v>0</v>
      </c>
      <c r="I342" s="130">
        <v>0</v>
      </c>
      <c r="J342" s="130">
        <v>0</v>
      </c>
      <c r="K342" s="130">
        <v>0</v>
      </c>
      <c r="L342" s="130">
        <v>0</v>
      </c>
      <c r="M342" s="130">
        <v>0</v>
      </c>
      <c r="N342" s="28">
        <v>44075</v>
      </c>
      <c r="O342" s="263" t="s">
        <v>302</v>
      </c>
      <c r="P342" s="11"/>
      <c r="Q342" s="11"/>
      <c r="R342" s="11"/>
    </row>
    <row r="343" spans="1:18" s="9" customFormat="1" hidden="1" outlineLevel="1" x14ac:dyDescent="0.25">
      <c r="A343" s="219">
        <v>7</v>
      </c>
      <c r="B343" s="220">
        <v>1</v>
      </c>
      <c r="C343" s="221">
        <v>20</v>
      </c>
      <c r="D343" s="222"/>
      <c r="E343" s="103" t="s">
        <v>354</v>
      </c>
      <c r="F343" s="5" t="s">
        <v>29</v>
      </c>
      <c r="G343" s="52">
        <v>16</v>
      </c>
      <c r="H343" s="130">
        <v>0</v>
      </c>
      <c r="I343" s="130">
        <v>0</v>
      </c>
      <c r="J343" s="130">
        <v>0</v>
      </c>
      <c r="K343" s="130">
        <v>0</v>
      </c>
      <c r="L343" s="130">
        <v>0</v>
      </c>
      <c r="M343" s="130">
        <v>0</v>
      </c>
      <c r="N343" s="28">
        <v>44075</v>
      </c>
      <c r="O343" s="263" t="s">
        <v>302</v>
      </c>
      <c r="P343" s="11"/>
      <c r="Q343" s="11"/>
      <c r="R343" s="11"/>
    </row>
    <row r="344" spans="1:18" s="9" customFormat="1" hidden="1" outlineLevel="1" x14ac:dyDescent="0.25">
      <c r="A344" s="219">
        <v>7</v>
      </c>
      <c r="B344" s="220">
        <v>1</v>
      </c>
      <c r="C344" s="221">
        <v>21</v>
      </c>
      <c r="D344" s="222"/>
      <c r="E344" s="103" t="s">
        <v>355</v>
      </c>
      <c r="F344" s="5" t="s">
        <v>29</v>
      </c>
      <c r="G344" s="53">
        <v>59</v>
      </c>
      <c r="H344" s="130">
        <v>0</v>
      </c>
      <c r="I344" s="130">
        <v>0</v>
      </c>
      <c r="J344" s="130">
        <v>0</v>
      </c>
      <c r="K344" s="130">
        <v>0</v>
      </c>
      <c r="L344" s="130">
        <v>0</v>
      </c>
      <c r="M344" s="130">
        <v>0</v>
      </c>
      <c r="N344" s="28">
        <v>44075</v>
      </c>
      <c r="O344" s="263" t="s">
        <v>302</v>
      </c>
      <c r="P344" s="11"/>
      <c r="Q344" s="11"/>
      <c r="R344" s="11"/>
    </row>
    <row r="345" spans="1:18" hidden="1" outlineLevel="1" x14ac:dyDescent="0.25">
      <c r="A345" s="219">
        <v>7</v>
      </c>
      <c r="B345" s="220">
        <v>1</v>
      </c>
      <c r="C345" s="221">
        <v>22</v>
      </c>
      <c r="D345" s="222"/>
      <c r="E345" s="103" t="s">
        <v>356</v>
      </c>
      <c r="F345" s="5" t="s">
        <v>29</v>
      </c>
      <c r="G345" s="52">
        <v>0</v>
      </c>
      <c r="H345" s="130">
        <v>0</v>
      </c>
      <c r="I345" s="130">
        <v>0</v>
      </c>
      <c r="J345" s="130">
        <v>0</v>
      </c>
      <c r="K345" s="130">
        <v>0</v>
      </c>
      <c r="L345" s="130">
        <v>0</v>
      </c>
      <c r="M345" s="130">
        <v>0</v>
      </c>
      <c r="N345" s="28">
        <v>44075</v>
      </c>
      <c r="O345" s="263" t="s">
        <v>302</v>
      </c>
      <c r="P345" s="11"/>
      <c r="Q345" s="11"/>
      <c r="R345" s="11"/>
    </row>
    <row r="346" spans="1:18" ht="31.5" collapsed="1" x14ac:dyDescent="0.25">
      <c r="A346" s="215">
        <v>7</v>
      </c>
      <c r="B346" s="216">
        <v>2</v>
      </c>
      <c r="C346" s="217"/>
      <c r="D346" s="218"/>
      <c r="E346" s="151" t="s">
        <v>14</v>
      </c>
      <c r="F346" s="135"/>
      <c r="G346" s="135"/>
      <c r="H346" s="132">
        <f>SUM(H347:H350)</f>
        <v>21500.752909999999</v>
      </c>
      <c r="I346" s="132">
        <f t="shared" ref="I346:M346" si="45">SUM(I347:I350)</f>
        <v>0</v>
      </c>
      <c r="J346" s="132">
        <f t="shared" si="45"/>
        <v>0</v>
      </c>
      <c r="K346" s="132">
        <f t="shared" si="45"/>
        <v>21500.752909999999</v>
      </c>
      <c r="L346" s="132">
        <f t="shared" si="45"/>
        <v>0</v>
      </c>
      <c r="M346" s="132">
        <f t="shared" si="45"/>
        <v>0</v>
      </c>
      <c r="N346" s="200">
        <v>44078</v>
      </c>
      <c r="O346" s="270" t="s">
        <v>302</v>
      </c>
      <c r="P346" s="7"/>
      <c r="Q346" s="7"/>
      <c r="R346" s="7"/>
    </row>
    <row r="347" spans="1:18" s="9" customFormat="1" hidden="1" outlineLevel="1" x14ac:dyDescent="0.25">
      <c r="A347" s="219">
        <v>7</v>
      </c>
      <c r="B347" s="220">
        <v>2</v>
      </c>
      <c r="C347" s="221">
        <v>1</v>
      </c>
      <c r="D347" s="222"/>
      <c r="E347" s="98" t="s">
        <v>287</v>
      </c>
      <c r="F347" s="45" t="s">
        <v>60</v>
      </c>
      <c r="G347" s="56">
        <v>13.272</v>
      </c>
      <c r="H347" s="23">
        <v>1336.61068</v>
      </c>
      <c r="I347" s="105">
        <v>0</v>
      </c>
      <c r="J347" s="105">
        <v>0</v>
      </c>
      <c r="K347" s="23">
        <v>1336.61068</v>
      </c>
      <c r="L347" s="105">
        <v>0</v>
      </c>
      <c r="M347" s="105">
        <v>0</v>
      </c>
      <c r="N347" s="54">
        <v>44075</v>
      </c>
      <c r="O347" s="263" t="s">
        <v>302</v>
      </c>
      <c r="P347" s="11"/>
      <c r="Q347" s="11"/>
      <c r="R347" s="11"/>
    </row>
    <row r="348" spans="1:18" s="9" customFormat="1" hidden="1" outlineLevel="1" x14ac:dyDescent="0.25">
      <c r="A348" s="219">
        <v>7</v>
      </c>
      <c r="B348" s="220">
        <v>2</v>
      </c>
      <c r="C348" s="221">
        <v>2</v>
      </c>
      <c r="D348" s="222"/>
      <c r="E348" s="98" t="s">
        <v>288</v>
      </c>
      <c r="F348" s="45" t="s">
        <v>60</v>
      </c>
      <c r="G348" s="45">
        <v>66.832999999999998</v>
      </c>
      <c r="H348" s="23">
        <v>6738.9229400000004</v>
      </c>
      <c r="I348" s="105">
        <v>0</v>
      </c>
      <c r="J348" s="105">
        <v>0</v>
      </c>
      <c r="K348" s="23">
        <v>6738.9229400000004</v>
      </c>
      <c r="L348" s="105">
        <v>0</v>
      </c>
      <c r="M348" s="105">
        <v>0</v>
      </c>
      <c r="N348" s="54">
        <v>44076</v>
      </c>
      <c r="O348" s="263" t="s">
        <v>302</v>
      </c>
      <c r="P348" s="11"/>
      <c r="Q348" s="11"/>
      <c r="R348" s="11"/>
    </row>
    <row r="349" spans="1:18" s="9" customFormat="1" hidden="1" outlineLevel="1" x14ac:dyDescent="0.25">
      <c r="A349" s="219">
        <v>7</v>
      </c>
      <c r="B349" s="220">
        <v>2</v>
      </c>
      <c r="C349" s="221">
        <v>3</v>
      </c>
      <c r="D349" s="222"/>
      <c r="E349" s="98" t="s">
        <v>289</v>
      </c>
      <c r="F349" s="5" t="s">
        <v>212</v>
      </c>
      <c r="G349" s="57">
        <v>82</v>
      </c>
      <c r="H349" s="105">
        <v>13225.219289999999</v>
      </c>
      <c r="I349" s="105">
        <v>0</v>
      </c>
      <c r="J349" s="105">
        <v>0</v>
      </c>
      <c r="K349" s="105">
        <v>13225.219289999999</v>
      </c>
      <c r="L349" s="105">
        <v>0</v>
      </c>
      <c r="M349" s="105">
        <v>0</v>
      </c>
      <c r="N349" s="54">
        <v>44077</v>
      </c>
      <c r="O349" s="263" t="s">
        <v>302</v>
      </c>
      <c r="P349" s="11"/>
      <c r="Q349" s="11"/>
      <c r="R349" s="11"/>
    </row>
    <row r="350" spans="1:18" s="9" customFormat="1" ht="16.5" hidden="1" outlineLevel="1" thickBot="1" x14ac:dyDescent="0.3">
      <c r="A350" s="223">
        <v>7</v>
      </c>
      <c r="B350" s="224">
        <v>2</v>
      </c>
      <c r="C350" s="225">
        <v>4</v>
      </c>
      <c r="D350" s="226"/>
      <c r="E350" s="170" t="s">
        <v>290</v>
      </c>
      <c r="F350" s="159"/>
      <c r="G350" s="171"/>
      <c r="H350" s="168">
        <v>200</v>
      </c>
      <c r="I350" s="168">
        <v>0</v>
      </c>
      <c r="J350" s="168">
        <v>0</v>
      </c>
      <c r="K350" s="168">
        <v>200</v>
      </c>
      <c r="L350" s="168">
        <v>0</v>
      </c>
      <c r="M350" s="168">
        <v>0</v>
      </c>
      <c r="N350" s="172">
        <v>44078</v>
      </c>
      <c r="O350" s="281" t="s">
        <v>302</v>
      </c>
      <c r="P350" s="11"/>
      <c r="Q350" s="11"/>
      <c r="R350" s="11"/>
    </row>
    <row r="351" spans="1:18" ht="31.5" customHeight="1" collapsed="1" x14ac:dyDescent="0.25">
      <c r="A351" s="211">
        <v>8</v>
      </c>
      <c r="B351" s="227"/>
      <c r="C351" s="236"/>
      <c r="D351" s="237"/>
      <c r="E351" s="149" t="s">
        <v>491</v>
      </c>
      <c r="F351" s="149"/>
      <c r="G351" s="149"/>
      <c r="H351" s="150">
        <f>H352</f>
        <v>0</v>
      </c>
      <c r="I351" s="150">
        <f t="shared" ref="I351:M351" si="46">I352</f>
        <v>0</v>
      </c>
      <c r="J351" s="150">
        <f t="shared" si="46"/>
        <v>0</v>
      </c>
      <c r="K351" s="150">
        <f t="shared" si="46"/>
        <v>0</v>
      </c>
      <c r="L351" s="150">
        <f t="shared" si="46"/>
        <v>0</v>
      </c>
      <c r="M351" s="150">
        <f t="shared" si="46"/>
        <v>0</v>
      </c>
      <c r="N351" s="149"/>
      <c r="O351" s="250"/>
      <c r="P351" s="286"/>
      <c r="Q351" s="286"/>
      <c r="R351" s="286"/>
    </row>
    <row r="352" spans="1:18" x14ac:dyDescent="0.25">
      <c r="A352" s="215">
        <v>8</v>
      </c>
      <c r="B352" s="216">
        <v>1</v>
      </c>
      <c r="C352" s="217"/>
      <c r="D352" s="218"/>
      <c r="E352" s="75" t="s">
        <v>17</v>
      </c>
      <c r="F352" s="66"/>
      <c r="G352" s="66"/>
      <c r="H352" s="132">
        <f>SUM(H353:H365)</f>
        <v>0</v>
      </c>
      <c r="I352" s="132">
        <f t="shared" ref="I352:M352" si="47">SUM(I353:I365)</f>
        <v>0</v>
      </c>
      <c r="J352" s="132">
        <f t="shared" si="47"/>
        <v>0</v>
      </c>
      <c r="K352" s="132">
        <f t="shared" si="47"/>
        <v>0</v>
      </c>
      <c r="L352" s="132">
        <f t="shared" si="47"/>
        <v>0</v>
      </c>
      <c r="M352" s="132">
        <f t="shared" si="47"/>
        <v>0</v>
      </c>
      <c r="N352" s="200">
        <v>44105</v>
      </c>
      <c r="O352" s="282" t="s">
        <v>495</v>
      </c>
      <c r="P352" s="66"/>
      <c r="Q352" s="66"/>
      <c r="R352" s="66"/>
    </row>
    <row r="353" spans="1:18" hidden="1" outlineLevel="1" x14ac:dyDescent="0.25">
      <c r="A353" s="219">
        <v>8</v>
      </c>
      <c r="B353" s="220">
        <v>1</v>
      </c>
      <c r="C353" s="221">
        <v>1</v>
      </c>
      <c r="D353" s="222"/>
      <c r="E353" s="85" t="s">
        <v>163</v>
      </c>
      <c r="F353" s="4" t="s">
        <v>60</v>
      </c>
      <c r="G353" s="4">
        <v>10.66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4" t="s">
        <v>164</v>
      </c>
      <c r="O353" s="73" t="s">
        <v>495</v>
      </c>
      <c r="P353" s="4"/>
      <c r="Q353" s="4"/>
      <c r="R353" s="4"/>
    </row>
    <row r="354" spans="1:18" ht="31.5" hidden="1" outlineLevel="1" x14ac:dyDescent="0.25">
      <c r="A354" s="219">
        <v>8</v>
      </c>
      <c r="B354" s="220">
        <v>1</v>
      </c>
      <c r="C354" s="221">
        <v>2</v>
      </c>
      <c r="D354" s="222"/>
      <c r="E354" s="85" t="s">
        <v>165</v>
      </c>
      <c r="F354" s="4" t="s">
        <v>29</v>
      </c>
      <c r="G354" s="4">
        <v>23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4" t="s">
        <v>164</v>
      </c>
      <c r="O354" s="73" t="s">
        <v>495</v>
      </c>
      <c r="P354" s="4"/>
      <c r="Q354" s="4"/>
      <c r="R354" s="4"/>
    </row>
    <row r="355" spans="1:18" hidden="1" outlineLevel="1" x14ac:dyDescent="0.25">
      <c r="A355" s="219">
        <v>8</v>
      </c>
      <c r="B355" s="220">
        <v>1</v>
      </c>
      <c r="C355" s="221">
        <v>3</v>
      </c>
      <c r="D355" s="222"/>
      <c r="E355" s="85" t="s">
        <v>166</v>
      </c>
      <c r="F355" s="4" t="s">
        <v>60</v>
      </c>
      <c r="G355" s="4">
        <v>66.834000000000003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4" t="s">
        <v>167</v>
      </c>
      <c r="O355" s="73" t="s">
        <v>495</v>
      </c>
      <c r="P355" s="4"/>
      <c r="Q355" s="4"/>
      <c r="R355" s="4"/>
    </row>
    <row r="356" spans="1:18" ht="31.5" hidden="1" outlineLevel="1" x14ac:dyDescent="0.25">
      <c r="A356" s="219">
        <v>8</v>
      </c>
      <c r="B356" s="220">
        <v>1</v>
      </c>
      <c r="C356" s="221">
        <v>4</v>
      </c>
      <c r="D356" s="222"/>
      <c r="E356" s="85" t="s">
        <v>168</v>
      </c>
      <c r="F356" s="4" t="s">
        <v>60</v>
      </c>
      <c r="G356" s="4">
        <v>66.834000000000003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4" t="s">
        <v>167</v>
      </c>
      <c r="O356" s="73" t="s">
        <v>495</v>
      </c>
      <c r="P356" s="4"/>
      <c r="Q356" s="4"/>
      <c r="R356" s="4"/>
    </row>
    <row r="357" spans="1:18" hidden="1" outlineLevel="1" x14ac:dyDescent="0.25">
      <c r="A357" s="219">
        <v>8</v>
      </c>
      <c r="B357" s="220">
        <v>1</v>
      </c>
      <c r="C357" s="221">
        <v>5</v>
      </c>
      <c r="D357" s="222"/>
      <c r="E357" s="85" t="s">
        <v>169</v>
      </c>
      <c r="F357" s="4" t="s">
        <v>29</v>
      </c>
      <c r="G357" s="4">
        <v>65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4" t="s">
        <v>170</v>
      </c>
      <c r="O357" s="73" t="s">
        <v>495</v>
      </c>
      <c r="P357" s="4"/>
      <c r="Q357" s="4"/>
      <c r="R357" s="4"/>
    </row>
    <row r="358" spans="1:18" hidden="1" outlineLevel="1" x14ac:dyDescent="0.25">
      <c r="A358" s="219">
        <v>8</v>
      </c>
      <c r="B358" s="220">
        <v>1</v>
      </c>
      <c r="C358" s="221">
        <v>6</v>
      </c>
      <c r="D358" s="222"/>
      <c r="E358" s="85" t="s">
        <v>171</v>
      </c>
      <c r="F358" s="4" t="s">
        <v>29</v>
      </c>
      <c r="G358" s="4">
        <v>6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4" t="s">
        <v>33</v>
      </c>
      <c r="O358" s="73" t="s">
        <v>495</v>
      </c>
      <c r="P358" s="4"/>
      <c r="Q358" s="4"/>
      <c r="R358" s="4"/>
    </row>
    <row r="359" spans="1:18" ht="31.5" hidden="1" outlineLevel="1" x14ac:dyDescent="0.25">
      <c r="A359" s="219">
        <v>8</v>
      </c>
      <c r="B359" s="220">
        <v>1</v>
      </c>
      <c r="C359" s="221">
        <v>7</v>
      </c>
      <c r="D359" s="222"/>
      <c r="E359" s="85" t="s">
        <v>172</v>
      </c>
      <c r="F359" s="4" t="s">
        <v>29</v>
      </c>
      <c r="G359" s="4">
        <v>1821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4" t="s">
        <v>173</v>
      </c>
      <c r="O359" s="73" t="s">
        <v>495</v>
      </c>
      <c r="P359" s="4"/>
      <c r="Q359" s="4"/>
      <c r="R359" s="4"/>
    </row>
    <row r="360" spans="1:18" hidden="1" outlineLevel="1" x14ac:dyDescent="0.25">
      <c r="A360" s="219">
        <v>8</v>
      </c>
      <c r="B360" s="220">
        <v>1</v>
      </c>
      <c r="C360" s="221">
        <v>8</v>
      </c>
      <c r="D360" s="222"/>
      <c r="E360" s="85" t="s">
        <v>174</v>
      </c>
      <c r="F360" s="4" t="s">
        <v>29</v>
      </c>
      <c r="G360" s="4">
        <v>46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4" t="s">
        <v>175</v>
      </c>
      <c r="O360" s="73" t="s">
        <v>495</v>
      </c>
      <c r="P360" s="4"/>
      <c r="Q360" s="4"/>
      <c r="R360" s="4"/>
    </row>
    <row r="361" spans="1:18" hidden="1" outlineLevel="1" x14ac:dyDescent="0.25">
      <c r="A361" s="219">
        <v>8</v>
      </c>
      <c r="B361" s="220">
        <v>1</v>
      </c>
      <c r="C361" s="221">
        <v>9</v>
      </c>
      <c r="D361" s="222"/>
      <c r="E361" s="85" t="s">
        <v>176</v>
      </c>
      <c r="F361" s="4" t="s">
        <v>29</v>
      </c>
      <c r="G361" s="4">
        <v>61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4" t="s">
        <v>177</v>
      </c>
      <c r="O361" s="73" t="s">
        <v>495</v>
      </c>
      <c r="P361" s="4"/>
      <c r="Q361" s="4"/>
      <c r="R361" s="4"/>
    </row>
    <row r="362" spans="1:18" hidden="1" outlineLevel="1" x14ac:dyDescent="0.25">
      <c r="A362" s="219">
        <v>8</v>
      </c>
      <c r="B362" s="220">
        <v>1</v>
      </c>
      <c r="C362" s="221">
        <v>10</v>
      </c>
      <c r="D362" s="222"/>
      <c r="E362" s="85" t="s">
        <v>178</v>
      </c>
      <c r="F362" s="4" t="s">
        <v>29</v>
      </c>
      <c r="G362" s="4">
        <v>2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4" t="s">
        <v>179</v>
      </c>
      <c r="O362" s="73" t="s">
        <v>495</v>
      </c>
      <c r="P362" s="4"/>
      <c r="Q362" s="4"/>
      <c r="R362" s="4"/>
    </row>
    <row r="363" spans="1:18" ht="31.5" hidden="1" outlineLevel="1" x14ac:dyDescent="0.25">
      <c r="A363" s="219">
        <v>8</v>
      </c>
      <c r="B363" s="220">
        <v>1</v>
      </c>
      <c r="C363" s="221">
        <v>11</v>
      </c>
      <c r="D363" s="222"/>
      <c r="E363" s="85" t="s">
        <v>180</v>
      </c>
      <c r="F363" s="4" t="s">
        <v>29</v>
      </c>
      <c r="G363" s="16">
        <v>5657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4" t="s">
        <v>181</v>
      </c>
      <c r="O363" s="73" t="s">
        <v>495</v>
      </c>
      <c r="P363" s="4"/>
      <c r="Q363" s="4"/>
      <c r="R363" s="4"/>
    </row>
    <row r="364" spans="1:18" hidden="1" outlineLevel="1" x14ac:dyDescent="0.25">
      <c r="A364" s="219">
        <v>8</v>
      </c>
      <c r="B364" s="220">
        <v>1</v>
      </c>
      <c r="C364" s="221">
        <v>12</v>
      </c>
      <c r="D364" s="222"/>
      <c r="E364" s="85" t="s">
        <v>182</v>
      </c>
      <c r="F364" s="4" t="s">
        <v>60</v>
      </c>
      <c r="G364" s="16">
        <v>8.4019999999999992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4" t="s">
        <v>183</v>
      </c>
      <c r="O364" s="73" t="s">
        <v>495</v>
      </c>
      <c r="P364" s="4"/>
      <c r="Q364" s="4"/>
      <c r="R364" s="4"/>
    </row>
    <row r="365" spans="1:18" ht="32.25" hidden="1" outlineLevel="1" thickBot="1" x14ac:dyDescent="0.3">
      <c r="A365" s="223">
        <v>8</v>
      </c>
      <c r="B365" s="224">
        <v>1</v>
      </c>
      <c r="C365" s="225">
        <v>13</v>
      </c>
      <c r="D365" s="226"/>
      <c r="E365" s="166" t="s">
        <v>184</v>
      </c>
      <c r="F365" s="173" t="s">
        <v>29</v>
      </c>
      <c r="G365" s="174">
        <v>32</v>
      </c>
      <c r="H365" s="164">
        <v>0</v>
      </c>
      <c r="I365" s="164">
        <v>0</v>
      </c>
      <c r="J365" s="164">
        <v>0</v>
      </c>
      <c r="K365" s="164">
        <v>0</v>
      </c>
      <c r="L365" s="164">
        <v>0</v>
      </c>
      <c r="M365" s="164">
        <v>0</v>
      </c>
      <c r="N365" s="173" t="s">
        <v>185</v>
      </c>
      <c r="O365" s="283" t="s">
        <v>495</v>
      </c>
      <c r="P365" s="4"/>
      <c r="Q365" s="4"/>
      <c r="R365" s="4"/>
    </row>
    <row r="366" spans="1:18" ht="31.5" collapsed="1" x14ac:dyDescent="0.25">
      <c r="A366" s="211">
        <v>9</v>
      </c>
      <c r="B366" s="212"/>
      <c r="C366" s="213"/>
      <c r="D366" s="214"/>
      <c r="E366" s="149" t="s">
        <v>492</v>
      </c>
      <c r="F366" s="149"/>
      <c r="G366" s="149"/>
      <c r="H366" s="150">
        <f>H367+H379+H385+H387</f>
        <v>1774.07</v>
      </c>
      <c r="I366" s="150">
        <f t="shared" ref="I366:M366" si="48">I367+I379+I385+I387</f>
        <v>0</v>
      </c>
      <c r="J366" s="150">
        <f t="shared" si="48"/>
        <v>590.06999999999994</v>
      </c>
      <c r="K366" s="150">
        <f t="shared" si="48"/>
        <v>1184</v>
      </c>
      <c r="L366" s="150">
        <f t="shared" si="48"/>
        <v>0</v>
      </c>
      <c r="M366" s="150">
        <f t="shared" si="48"/>
        <v>0</v>
      </c>
      <c r="N366" s="149"/>
      <c r="O366" s="250"/>
      <c r="P366" s="286"/>
      <c r="Q366" s="286"/>
      <c r="R366" s="286"/>
    </row>
    <row r="367" spans="1:18" ht="31.5" x14ac:dyDescent="0.25">
      <c r="A367" s="215">
        <v>9</v>
      </c>
      <c r="B367" s="216">
        <v>1</v>
      </c>
      <c r="C367" s="217"/>
      <c r="D367" s="218"/>
      <c r="E367" s="147" t="s">
        <v>493</v>
      </c>
      <c r="F367" s="147"/>
      <c r="G367" s="147"/>
      <c r="H367" s="58">
        <f>SUM(H368:H378)</f>
        <v>234.57</v>
      </c>
      <c r="I367" s="58">
        <f t="shared" ref="I367:M367" si="49">SUM(I368:I378)</f>
        <v>0</v>
      </c>
      <c r="J367" s="58">
        <f t="shared" si="49"/>
        <v>234.57</v>
      </c>
      <c r="K367" s="58">
        <f t="shared" si="49"/>
        <v>0</v>
      </c>
      <c r="L367" s="58">
        <f t="shared" si="49"/>
        <v>0</v>
      </c>
      <c r="M367" s="58">
        <f t="shared" si="49"/>
        <v>0</v>
      </c>
      <c r="N367" s="204">
        <v>44075</v>
      </c>
      <c r="O367" s="251" t="s">
        <v>359</v>
      </c>
      <c r="P367" s="62"/>
      <c r="Q367" s="62"/>
      <c r="R367" s="62"/>
    </row>
    <row r="368" spans="1:18" ht="31.5" hidden="1" outlineLevel="1" x14ac:dyDescent="0.25">
      <c r="A368" s="219">
        <v>9</v>
      </c>
      <c r="B368" s="220">
        <v>1</v>
      </c>
      <c r="C368" s="221">
        <v>1</v>
      </c>
      <c r="D368" s="222"/>
      <c r="E368" s="85" t="s">
        <v>357</v>
      </c>
      <c r="F368" s="48" t="s">
        <v>358</v>
      </c>
      <c r="G368" s="45">
        <v>1</v>
      </c>
      <c r="H368" s="105">
        <v>3.5</v>
      </c>
      <c r="I368" s="105">
        <v>0</v>
      </c>
      <c r="J368" s="105">
        <v>3.5</v>
      </c>
      <c r="K368" s="105">
        <v>0</v>
      </c>
      <c r="L368" s="105">
        <v>0</v>
      </c>
      <c r="M368" s="105">
        <v>0</v>
      </c>
      <c r="N368" s="54">
        <v>44075</v>
      </c>
      <c r="O368" s="257" t="s">
        <v>359</v>
      </c>
      <c r="P368" s="3"/>
      <c r="Q368" s="3"/>
      <c r="R368" s="3"/>
    </row>
    <row r="369" spans="1:18" ht="63" hidden="1" outlineLevel="1" x14ac:dyDescent="0.25">
      <c r="A369" s="219">
        <v>9</v>
      </c>
      <c r="B369" s="220">
        <v>1</v>
      </c>
      <c r="C369" s="221">
        <v>2</v>
      </c>
      <c r="D369" s="222"/>
      <c r="E369" s="85" t="s">
        <v>360</v>
      </c>
      <c r="F369" s="48" t="s">
        <v>358</v>
      </c>
      <c r="G369" s="45">
        <v>1</v>
      </c>
      <c r="H369" s="105">
        <v>20</v>
      </c>
      <c r="I369" s="105">
        <v>0</v>
      </c>
      <c r="J369" s="105">
        <v>20</v>
      </c>
      <c r="K369" s="105">
        <v>0</v>
      </c>
      <c r="L369" s="105">
        <v>0</v>
      </c>
      <c r="M369" s="105">
        <v>0</v>
      </c>
      <c r="N369" s="54">
        <v>44075</v>
      </c>
      <c r="O369" s="257" t="s">
        <v>361</v>
      </c>
      <c r="P369" s="3"/>
      <c r="Q369" s="3"/>
      <c r="R369" s="3"/>
    </row>
    <row r="370" spans="1:18" ht="31.5" hidden="1" outlineLevel="1" x14ac:dyDescent="0.25">
      <c r="A370" s="219">
        <v>9</v>
      </c>
      <c r="B370" s="220">
        <v>1</v>
      </c>
      <c r="C370" s="221">
        <v>3</v>
      </c>
      <c r="D370" s="222"/>
      <c r="E370" s="85" t="s">
        <v>362</v>
      </c>
      <c r="F370" s="48" t="s">
        <v>358</v>
      </c>
      <c r="G370" s="45">
        <v>1</v>
      </c>
      <c r="H370" s="105">
        <v>1</v>
      </c>
      <c r="I370" s="105">
        <v>0</v>
      </c>
      <c r="J370" s="105">
        <v>1</v>
      </c>
      <c r="K370" s="105">
        <v>0</v>
      </c>
      <c r="L370" s="105">
        <v>0</v>
      </c>
      <c r="M370" s="105">
        <v>0</v>
      </c>
      <c r="N370" s="54">
        <v>44075</v>
      </c>
      <c r="O370" s="257" t="s">
        <v>359</v>
      </c>
      <c r="P370" s="3"/>
      <c r="Q370" s="3"/>
      <c r="R370" s="3"/>
    </row>
    <row r="371" spans="1:18" ht="31.5" hidden="1" outlineLevel="1" x14ac:dyDescent="0.25">
      <c r="A371" s="219">
        <v>9</v>
      </c>
      <c r="B371" s="220">
        <v>1</v>
      </c>
      <c r="C371" s="221">
        <v>4</v>
      </c>
      <c r="D371" s="222"/>
      <c r="E371" s="85" t="s">
        <v>363</v>
      </c>
      <c r="F371" s="48" t="s">
        <v>358</v>
      </c>
      <c r="G371" s="45">
        <v>1</v>
      </c>
      <c r="H371" s="105">
        <v>28</v>
      </c>
      <c r="I371" s="105">
        <v>0</v>
      </c>
      <c r="J371" s="105">
        <v>28</v>
      </c>
      <c r="K371" s="105">
        <v>0</v>
      </c>
      <c r="L371" s="105">
        <v>0</v>
      </c>
      <c r="M371" s="105">
        <v>0</v>
      </c>
      <c r="N371" s="54">
        <v>44075</v>
      </c>
      <c r="O371" s="257" t="s">
        <v>359</v>
      </c>
      <c r="P371" s="3"/>
      <c r="Q371" s="3"/>
      <c r="R371" s="3"/>
    </row>
    <row r="372" spans="1:18" ht="31.5" hidden="1" outlineLevel="1" x14ac:dyDescent="0.25">
      <c r="A372" s="219">
        <v>9</v>
      </c>
      <c r="B372" s="220">
        <v>1</v>
      </c>
      <c r="C372" s="221">
        <v>5</v>
      </c>
      <c r="D372" s="222"/>
      <c r="E372" s="91" t="s">
        <v>364</v>
      </c>
      <c r="F372" s="48" t="s">
        <v>358</v>
      </c>
      <c r="G372" s="45">
        <v>1</v>
      </c>
      <c r="H372" s="105">
        <v>1.2</v>
      </c>
      <c r="I372" s="105">
        <v>0</v>
      </c>
      <c r="J372" s="105">
        <v>1.2</v>
      </c>
      <c r="K372" s="105">
        <v>0</v>
      </c>
      <c r="L372" s="105">
        <v>0</v>
      </c>
      <c r="M372" s="105">
        <v>0</v>
      </c>
      <c r="N372" s="54">
        <v>44075</v>
      </c>
      <c r="O372" s="257" t="s">
        <v>359</v>
      </c>
      <c r="P372" s="3"/>
      <c r="Q372" s="3"/>
      <c r="R372" s="3"/>
    </row>
    <row r="373" spans="1:18" ht="31.5" hidden="1" outlineLevel="1" x14ac:dyDescent="0.25">
      <c r="A373" s="219">
        <v>9</v>
      </c>
      <c r="B373" s="220">
        <v>1</v>
      </c>
      <c r="C373" s="221">
        <v>6</v>
      </c>
      <c r="D373" s="222"/>
      <c r="E373" s="85" t="s">
        <v>365</v>
      </c>
      <c r="F373" s="48" t="s">
        <v>358</v>
      </c>
      <c r="G373" s="45">
        <v>1</v>
      </c>
      <c r="H373" s="105">
        <v>4.5</v>
      </c>
      <c r="I373" s="105">
        <v>0</v>
      </c>
      <c r="J373" s="105">
        <v>4.5</v>
      </c>
      <c r="K373" s="105">
        <v>0</v>
      </c>
      <c r="L373" s="105">
        <v>0</v>
      </c>
      <c r="M373" s="105">
        <v>0</v>
      </c>
      <c r="N373" s="54">
        <v>44075</v>
      </c>
      <c r="O373" s="257" t="s">
        <v>359</v>
      </c>
      <c r="P373" s="3"/>
      <c r="Q373" s="3"/>
      <c r="R373" s="3"/>
    </row>
    <row r="374" spans="1:18" ht="31.5" hidden="1" outlineLevel="1" x14ac:dyDescent="0.25">
      <c r="A374" s="219">
        <v>9</v>
      </c>
      <c r="B374" s="220">
        <v>1</v>
      </c>
      <c r="C374" s="221">
        <v>7</v>
      </c>
      <c r="D374" s="222"/>
      <c r="E374" s="85" t="s">
        <v>366</v>
      </c>
      <c r="F374" s="48" t="s">
        <v>358</v>
      </c>
      <c r="G374" s="45">
        <v>1</v>
      </c>
      <c r="H374" s="105">
        <v>4.37</v>
      </c>
      <c r="I374" s="105">
        <v>0</v>
      </c>
      <c r="J374" s="105">
        <v>4.37</v>
      </c>
      <c r="K374" s="105">
        <v>0</v>
      </c>
      <c r="L374" s="105">
        <v>0</v>
      </c>
      <c r="M374" s="105">
        <v>0</v>
      </c>
      <c r="N374" s="54">
        <v>44075</v>
      </c>
      <c r="O374" s="257" t="s">
        <v>367</v>
      </c>
      <c r="P374" s="3"/>
      <c r="Q374" s="3"/>
      <c r="R374" s="3"/>
    </row>
    <row r="375" spans="1:18" ht="31.5" hidden="1" outlineLevel="1" x14ac:dyDescent="0.25">
      <c r="A375" s="219">
        <v>9</v>
      </c>
      <c r="B375" s="220">
        <v>1</v>
      </c>
      <c r="C375" s="221">
        <v>8</v>
      </c>
      <c r="D375" s="222"/>
      <c r="E375" s="85" t="s">
        <v>368</v>
      </c>
      <c r="F375" s="48" t="s">
        <v>358</v>
      </c>
      <c r="G375" s="45">
        <v>1</v>
      </c>
      <c r="H375" s="105">
        <v>10</v>
      </c>
      <c r="I375" s="105">
        <v>0</v>
      </c>
      <c r="J375" s="105">
        <v>10</v>
      </c>
      <c r="K375" s="105">
        <v>0</v>
      </c>
      <c r="L375" s="105">
        <v>0</v>
      </c>
      <c r="M375" s="105">
        <v>0</v>
      </c>
      <c r="N375" s="54">
        <v>44075</v>
      </c>
      <c r="O375" s="257" t="s">
        <v>367</v>
      </c>
      <c r="P375" s="3"/>
      <c r="Q375" s="3"/>
      <c r="R375" s="3"/>
    </row>
    <row r="376" spans="1:18" ht="47.25" hidden="1" outlineLevel="1" x14ac:dyDescent="0.25">
      <c r="A376" s="219">
        <v>9</v>
      </c>
      <c r="B376" s="220">
        <v>1</v>
      </c>
      <c r="C376" s="221">
        <v>9</v>
      </c>
      <c r="D376" s="222"/>
      <c r="E376" s="85" t="s">
        <v>369</v>
      </c>
      <c r="F376" s="48" t="s">
        <v>358</v>
      </c>
      <c r="G376" s="11">
        <v>36</v>
      </c>
      <c r="H376" s="105">
        <v>132</v>
      </c>
      <c r="I376" s="105">
        <v>0</v>
      </c>
      <c r="J376" s="105">
        <v>132</v>
      </c>
      <c r="K376" s="105">
        <v>0</v>
      </c>
      <c r="L376" s="105">
        <v>0</v>
      </c>
      <c r="M376" s="105">
        <v>0</v>
      </c>
      <c r="N376" s="54">
        <v>44075</v>
      </c>
      <c r="O376" s="257" t="s">
        <v>367</v>
      </c>
      <c r="P376" s="3"/>
      <c r="Q376" s="3"/>
      <c r="R376" s="3"/>
    </row>
    <row r="377" spans="1:18" ht="31.5" hidden="1" outlineLevel="1" x14ac:dyDescent="0.25">
      <c r="A377" s="219">
        <v>9</v>
      </c>
      <c r="B377" s="220">
        <v>1</v>
      </c>
      <c r="C377" s="221">
        <v>10</v>
      </c>
      <c r="D377" s="222"/>
      <c r="E377" s="85" t="s">
        <v>370</v>
      </c>
      <c r="F377" s="48" t="s">
        <v>212</v>
      </c>
      <c r="G377" s="11">
        <v>4</v>
      </c>
      <c r="H377" s="105">
        <v>10</v>
      </c>
      <c r="I377" s="105">
        <v>0</v>
      </c>
      <c r="J377" s="105">
        <v>10</v>
      </c>
      <c r="K377" s="105">
        <v>0</v>
      </c>
      <c r="L377" s="105">
        <v>0</v>
      </c>
      <c r="M377" s="105">
        <v>0</v>
      </c>
      <c r="N377" s="54">
        <v>44075</v>
      </c>
      <c r="O377" s="257" t="s">
        <v>367</v>
      </c>
      <c r="P377" s="3"/>
      <c r="Q377" s="3"/>
      <c r="R377" s="3"/>
    </row>
    <row r="378" spans="1:18" ht="31.5" hidden="1" outlineLevel="1" x14ac:dyDescent="0.25">
      <c r="A378" s="219">
        <v>9</v>
      </c>
      <c r="B378" s="220">
        <v>1</v>
      </c>
      <c r="C378" s="221">
        <v>11</v>
      </c>
      <c r="D378" s="222"/>
      <c r="E378" s="85" t="s">
        <v>371</v>
      </c>
      <c r="F378" s="48" t="s">
        <v>212</v>
      </c>
      <c r="G378" s="11">
        <v>19</v>
      </c>
      <c r="H378" s="105">
        <v>20</v>
      </c>
      <c r="I378" s="105">
        <v>0</v>
      </c>
      <c r="J378" s="105">
        <v>20</v>
      </c>
      <c r="K378" s="105">
        <v>0</v>
      </c>
      <c r="L378" s="105">
        <v>0</v>
      </c>
      <c r="M378" s="105">
        <v>0</v>
      </c>
      <c r="N378" s="54">
        <v>44075</v>
      </c>
      <c r="O378" s="257" t="s">
        <v>367</v>
      </c>
      <c r="P378" s="3"/>
      <c r="Q378" s="3"/>
      <c r="R378" s="3"/>
    </row>
    <row r="379" spans="1:18" ht="47.25" collapsed="1" x14ac:dyDescent="0.25">
      <c r="A379" s="215">
        <v>9</v>
      </c>
      <c r="B379" s="216">
        <v>2</v>
      </c>
      <c r="C379" s="217"/>
      <c r="D379" s="218"/>
      <c r="E379" s="135" t="s">
        <v>380</v>
      </c>
      <c r="F379" s="135"/>
      <c r="G379" s="135"/>
      <c r="H379" s="132">
        <f t="shared" ref="H379:M379" si="50">SUM(H380:H384)</f>
        <v>1512</v>
      </c>
      <c r="I379" s="132">
        <f t="shared" si="50"/>
        <v>0</v>
      </c>
      <c r="J379" s="132">
        <f t="shared" si="50"/>
        <v>337</v>
      </c>
      <c r="K379" s="132">
        <f t="shared" si="50"/>
        <v>1175</v>
      </c>
      <c r="L379" s="132">
        <f t="shared" si="50"/>
        <v>0</v>
      </c>
      <c r="M379" s="132">
        <f t="shared" si="50"/>
        <v>0</v>
      </c>
      <c r="N379" s="204">
        <v>44075</v>
      </c>
      <c r="O379" s="270" t="s">
        <v>373</v>
      </c>
      <c r="P379" s="7"/>
      <c r="Q379" s="7"/>
      <c r="R379" s="7"/>
    </row>
    <row r="380" spans="1:18" ht="47.25" hidden="1" outlineLevel="1" x14ac:dyDescent="0.25">
      <c r="A380" s="238">
        <v>9</v>
      </c>
      <c r="B380" s="220">
        <v>2</v>
      </c>
      <c r="C380" s="239">
        <v>1</v>
      </c>
      <c r="D380" s="240"/>
      <c r="E380" s="148" t="s">
        <v>372</v>
      </c>
      <c r="F380" s="45" t="s">
        <v>212</v>
      </c>
      <c r="G380" s="45">
        <v>1</v>
      </c>
      <c r="H380" s="105">
        <v>45</v>
      </c>
      <c r="I380" s="105">
        <v>0</v>
      </c>
      <c r="J380" s="23">
        <v>0</v>
      </c>
      <c r="K380" s="105">
        <v>45</v>
      </c>
      <c r="L380" s="105">
        <v>0</v>
      </c>
      <c r="M380" s="105">
        <v>0</v>
      </c>
      <c r="N380" s="54">
        <v>44013</v>
      </c>
      <c r="O380" s="272" t="s">
        <v>373</v>
      </c>
      <c r="P380" s="247"/>
      <c r="Q380" s="247"/>
      <c r="R380" s="247"/>
    </row>
    <row r="381" spans="1:18" ht="47.25" hidden="1" outlineLevel="1" x14ac:dyDescent="0.25">
      <c r="A381" s="219">
        <v>9</v>
      </c>
      <c r="B381" s="220">
        <v>2</v>
      </c>
      <c r="C381" s="221">
        <v>2</v>
      </c>
      <c r="D381" s="222"/>
      <c r="E381" s="85" t="s">
        <v>374</v>
      </c>
      <c r="F381" s="45" t="s">
        <v>212</v>
      </c>
      <c r="G381" s="45">
        <v>1</v>
      </c>
      <c r="H381" s="105">
        <v>10</v>
      </c>
      <c r="I381" s="105">
        <v>0</v>
      </c>
      <c r="J381" s="23">
        <v>0</v>
      </c>
      <c r="K381" s="105">
        <v>10</v>
      </c>
      <c r="L381" s="105">
        <v>0</v>
      </c>
      <c r="M381" s="105">
        <v>0</v>
      </c>
      <c r="N381" s="54">
        <v>43983</v>
      </c>
      <c r="O381" s="272" t="s">
        <v>373</v>
      </c>
      <c r="P381" s="247"/>
      <c r="Q381" s="247"/>
      <c r="R381" s="247"/>
    </row>
    <row r="382" spans="1:18" ht="47.25" hidden="1" outlineLevel="1" x14ac:dyDescent="0.25">
      <c r="A382" s="219">
        <v>9</v>
      </c>
      <c r="B382" s="220">
        <v>2</v>
      </c>
      <c r="C382" s="221">
        <v>3</v>
      </c>
      <c r="D382" s="222"/>
      <c r="E382" s="85" t="s">
        <v>375</v>
      </c>
      <c r="F382" s="45" t="s">
        <v>376</v>
      </c>
      <c r="G382" s="45">
        <v>300</v>
      </c>
      <c r="H382" s="105">
        <v>20</v>
      </c>
      <c r="I382" s="105">
        <v>0</v>
      </c>
      <c r="J382" s="23">
        <v>0</v>
      </c>
      <c r="K382" s="105">
        <v>20</v>
      </c>
      <c r="L382" s="105">
        <v>0</v>
      </c>
      <c r="M382" s="105">
        <v>0</v>
      </c>
      <c r="N382" s="54">
        <v>44075</v>
      </c>
      <c r="O382" s="272" t="s">
        <v>373</v>
      </c>
      <c r="P382" s="247"/>
      <c r="Q382" s="247"/>
      <c r="R382" s="247"/>
    </row>
    <row r="383" spans="1:18" ht="47.25" hidden="1" outlineLevel="1" x14ac:dyDescent="0.25">
      <c r="A383" s="219">
        <v>9</v>
      </c>
      <c r="B383" s="220">
        <v>2</v>
      </c>
      <c r="C383" s="221">
        <v>4</v>
      </c>
      <c r="D383" s="222"/>
      <c r="E383" s="85" t="s">
        <v>377</v>
      </c>
      <c r="F383" s="45" t="s">
        <v>212</v>
      </c>
      <c r="G383" s="45">
        <v>1</v>
      </c>
      <c r="H383" s="105">
        <v>337</v>
      </c>
      <c r="I383" s="105">
        <v>0</v>
      </c>
      <c r="J383" s="23">
        <v>337</v>
      </c>
      <c r="K383" s="105">
        <v>0</v>
      </c>
      <c r="L383" s="105">
        <v>0</v>
      </c>
      <c r="M383" s="105">
        <v>0</v>
      </c>
      <c r="N383" s="54">
        <v>44013</v>
      </c>
      <c r="O383" s="272" t="s">
        <v>373</v>
      </c>
      <c r="P383" s="247"/>
      <c r="Q383" s="247"/>
      <c r="R383" s="247"/>
    </row>
    <row r="384" spans="1:18" ht="31.5" hidden="1" outlineLevel="1" x14ac:dyDescent="0.25">
      <c r="A384" s="219">
        <v>9</v>
      </c>
      <c r="B384" s="220">
        <v>2</v>
      </c>
      <c r="C384" s="221">
        <v>5</v>
      </c>
      <c r="D384" s="222"/>
      <c r="E384" s="85" t="s">
        <v>378</v>
      </c>
      <c r="F384" s="45" t="s">
        <v>212</v>
      </c>
      <c r="G384" s="45">
        <v>480</v>
      </c>
      <c r="H384" s="105">
        <v>1100</v>
      </c>
      <c r="I384" s="105">
        <v>0</v>
      </c>
      <c r="J384" s="23">
        <v>0</v>
      </c>
      <c r="K384" s="105">
        <v>1100</v>
      </c>
      <c r="L384" s="105">
        <v>0</v>
      </c>
      <c r="M384" s="105">
        <v>0</v>
      </c>
      <c r="N384" s="54">
        <v>44075</v>
      </c>
      <c r="O384" s="272" t="s">
        <v>379</v>
      </c>
      <c r="P384" s="247"/>
      <c r="Q384" s="247"/>
      <c r="R384" s="247"/>
    </row>
    <row r="385" spans="1:18" ht="31.5" collapsed="1" x14ac:dyDescent="0.25">
      <c r="A385" s="215">
        <v>9</v>
      </c>
      <c r="B385" s="216">
        <v>3</v>
      </c>
      <c r="C385" s="217"/>
      <c r="D385" s="218"/>
      <c r="E385" s="147" t="s">
        <v>381</v>
      </c>
      <c r="F385" s="147"/>
      <c r="G385" s="147"/>
      <c r="H385" s="58">
        <f>SUM(H386)</f>
        <v>9</v>
      </c>
      <c r="I385" s="58">
        <f t="shared" ref="I385:M385" si="51">SUM(I386)</f>
        <v>0</v>
      </c>
      <c r="J385" s="58">
        <f t="shared" si="51"/>
        <v>0</v>
      </c>
      <c r="K385" s="58">
        <f t="shared" si="51"/>
        <v>9</v>
      </c>
      <c r="L385" s="58">
        <f t="shared" si="51"/>
        <v>0</v>
      </c>
      <c r="M385" s="58">
        <f t="shared" si="51"/>
        <v>0</v>
      </c>
      <c r="N385" s="207">
        <v>44044</v>
      </c>
      <c r="O385" s="284" t="s">
        <v>384</v>
      </c>
      <c r="P385" s="205"/>
      <c r="Q385" s="205"/>
      <c r="R385" s="205"/>
    </row>
    <row r="386" spans="1:18" s="84" customFormat="1" ht="47.25" hidden="1" outlineLevel="1" x14ac:dyDescent="0.25">
      <c r="A386" s="219">
        <v>9</v>
      </c>
      <c r="B386" s="220">
        <v>3</v>
      </c>
      <c r="C386" s="239">
        <v>1</v>
      </c>
      <c r="D386" s="240"/>
      <c r="E386" s="81" t="s">
        <v>382</v>
      </c>
      <c r="F386" s="55" t="s">
        <v>383</v>
      </c>
      <c r="G386" s="55">
        <v>1</v>
      </c>
      <c r="H386" s="128">
        <v>9</v>
      </c>
      <c r="I386" s="128">
        <v>0</v>
      </c>
      <c r="J386" s="142">
        <v>0</v>
      </c>
      <c r="K386" s="128">
        <v>9</v>
      </c>
      <c r="L386" s="105">
        <v>0</v>
      </c>
      <c r="M386" s="105">
        <v>0</v>
      </c>
      <c r="N386" s="55" t="s">
        <v>385</v>
      </c>
      <c r="O386" s="273" t="s">
        <v>384</v>
      </c>
      <c r="P386" s="55"/>
      <c r="Q386" s="55"/>
      <c r="R386" s="55"/>
    </row>
    <row r="387" spans="1:18" ht="31.5" collapsed="1" x14ac:dyDescent="0.25">
      <c r="A387" s="215">
        <v>9</v>
      </c>
      <c r="B387" s="216">
        <v>4</v>
      </c>
      <c r="C387" s="217"/>
      <c r="D387" s="218"/>
      <c r="E387" s="147" t="s">
        <v>386</v>
      </c>
      <c r="F387" s="147"/>
      <c r="G387" s="147"/>
      <c r="H387" s="58">
        <f>SUM(H388)</f>
        <v>18.5</v>
      </c>
      <c r="I387" s="58">
        <f t="shared" ref="I387:M387" si="52">SUM(I388)</f>
        <v>0</v>
      </c>
      <c r="J387" s="58">
        <f t="shared" si="52"/>
        <v>18.5</v>
      </c>
      <c r="K387" s="58">
        <f t="shared" si="52"/>
        <v>0</v>
      </c>
      <c r="L387" s="58">
        <f t="shared" si="52"/>
        <v>0</v>
      </c>
      <c r="M387" s="58">
        <f t="shared" si="52"/>
        <v>0</v>
      </c>
      <c r="N387" s="201">
        <v>44075</v>
      </c>
      <c r="O387" s="251" t="s">
        <v>388</v>
      </c>
      <c r="P387" s="62"/>
      <c r="Q387" s="62"/>
      <c r="R387" s="62"/>
    </row>
    <row r="388" spans="1:18" ht="48" hidden="1" outlineLevel="1" thickBot="1" x14ac:dyDescent="0.3">
      <c r="A388" s="223">
        <v>9</v>
      </c>
      <c r="B388" s="224">
        <v>4</v>
      </c>
      <c r="C388" s="225">
        <v>1</v>
      </c>
      <c r="D388" s="226"/>
      <c r="E388" s="166" t="s">
        <v>387</v>
      </c>
      <c r="F388" s="173" t="s">
        <v>358</v>
      </c>
      <c r="G388" s="173">
        <v>1</v>
      </c>
      <c r="H388" s="164">
        <v>18.5</v>
      </c>
      <c r="I388" s="164">
        <v>0</v>
      </c>
      <c r="J388" s="164">
        <v>18.5</v>
      </c>
      <c r="K388" s="164">
        <v>0</v>
      </c>
      <c r="L388" s="164">
        <v>0</v>
      </c>
      <c r="M388" s="164">
        <v>0</v>
      </c>
      <c r="N388" s="206">
        <v>44075</v>
      </c>
      <c r="O388" s="285" t="s">
        <v>388</v>
      </c>
      <c r="P388" s="3"/>
      <c r="Q388" s="3"/>
      <c r="R388" s="3"/>
    </row>
    <row r="389" spans="1:18" ht="31.5" customHeight="1" collapsed="1" x14ac:dyDescent="0.25">
      <c r="A389" s="215"/>
      <c r="B389" s="216"/>
      <c r="C389" s="217"/>
      <c r="D389" s="218"/>
      <c r="E389" s="147" t="s">
        <v>7</v>
      </c>
      <c r="F389" s="147"/>
      <c r="G389" s="147"/>
      <c r="H389" s="58">
        <f>SUM(H16+H66+H79+H95+H228+H287+H322+H351+H366)</f>
        <v>91667.042910000004</v>
      </c>
      <c r="I389" s="58">
        <f t="shared" ref="I389:M389" si="53">SUM(I16+I66+I79+I95+I228+I287+I322+I351+I366)</f>
        <v>9263.6990000000005</v>
      </c>
      <c r="J389" s="58">
        <f t="shared" si="53"/>
        <v>3071.4700000000003</v>
      </c>
      <c r="K389" s="58">
        <f t="shared" si="53"/>
        <v>62959.472909999997</v>
      </c>
      <c r="L389" s="58">
        <f t="shared" si="53"/>
        <v>0</v>
      </c>
      <c r="M389" s="58">
        <f t="shared" si="53"/>
        <v>16372.300999999999</v>
      </c>
      <c r="N389" s="201"/>
      <c r="O389" s="251"/>
      <c r="P389" s="62"/>
      <c r="Q389" s="62"/>
      <c r="R389" s="62"/>
    </row>
    <row r="390" spans="1:18" s="49" customFormat="1" x14ac:dyDescent="0.25">
      <c r="A390" s="241"/>
      <c r="B390" s="242"/>
      <c r="C390" s="243"/>
      <c r="D390" s="243"/>
      <c r="E390" s="82"/>
      <c r="F390" s="63"/>
      <c r="G390" s="50"/>
      <c r="H390" s="131"/>
      <c r="I390" s="131"/>
      <c r="J390" s="131"/>
      <c r="K390" s="131"/>
      <c r="L390" s="131"/>
      <c r="M390" s="131"/>
      <c r="N390" s="64"/>
      <c r="O390" s="175"/>
      <c r="P390" s="175"/>
      <c r="Q390" s="175"/>
      <c r="R390" s="175"/>
    </row>
    <row r="391" spans="1:18" s="193" customFormat="1" ht="15.75" customHeight="1" x14ac:dyDescent="0.3">
      <c r="A391" s="303" t="s">
        <v>389</v>
      </c>
      <c r="B391" s="303"/>
      <c r="C391" s="303"/>
      <c r="D391" s="303"/>
      <c r="E391" s="303"/>
      <c r="F391" s="303"/>
      <c r="G391" s="303"/>
      <c r="H391" s="303"/>
      <c r="I391" s="303"/>
      <c r="J391" s="189"/>
      <c r="K391" s="189"/>
      <c r="L391" s="190"/>
      <c r="M391" s="190"/>
      <c r="N391" s="191"/>
      <c r="O391" s="192" t="s">
        <v>390</v>
      </c>
      <c r="P391" s="192"/>
      <c r="Q391" s="192"/>
      <c r="R391" s="192"/>
    </row>
  </sheetData>
  <mergeCells count="30">
    <mergeCell ref="P13:P14"/>
    <mergeCell ref="Q13:Q14"/>
    <mergeCell ref="R13:R14"/>
    <mergeCell ref="A13:D14"/>
    <mergeCell ref="A15:D15"/>
    <mergeCell ref="O13:O14"/>
    <mergeCell ref="A391:I391"/>
    <mergeCell ref="F1:G1"/>
    <mergeCell ref="K1:M1"/>
    <mergeCell ref="E3:G3"/>
    <mergeCell ref="E6:F6"/>
    <mergeCell ref="N271:N274"/>
    <mergeCell ref="E7:F7"/>
    <mergeCell ref="H13:H14"/>
    <mergeCell ref="F13:F14"/>
    <mergeCell ref="N13:N14"/>
    <mergeCell ref="G13:G14"/>
    <mergeCell ref="E11:N11"/>
    <mergeCell ref="E10:N10"/>
    <mergeCell ref="E12:N12"/>
    <mergeCell ref="M13:M14"/>
    <mergeCell ref="E13:E14"/>
    <mergeCell ref="I13:L13"/>
    <mergeCell ref="N6:O6"/>
    <mergeCell ref="N7:O7"/>
    <mergeCell ref="N1:O1"/>
    <mergeCell ref="N2:O2"/>
    <mergeCell ref="N3:O3"/>
    <mergeCell ref="N4:O4"/>
    <mergeCell ref="N5:O5"/>
  </mergeCells>
  <phoneticPr fontId="0" type="noConversion"/>
  <conditionalFormatting sqref="N388:R388">
    <cfRule type="timePeriod" dxfId="2" priority="3" timePeriod="lastWeek">
      <formula>AND(TODAY()-ROUNDDOWN(N388,0)&gt;=(WEEKDAY(TODAY())),TODAY()-ROUNDDOWN(N388,0)&lt;(WEEKDAY(TODAY())+7))</formula>
    </cfRule>
  </conditionalFormatting>
  <conditionalFormatting sqref="N387:R387">
    <cfRule type="timePeriod" dxfId="1" priority="2" timePeriod="lastWeek">
      <formula>AND(TODAY()-ROUNDDOWN(N387,0)&gt;=(WEEKDAY(TODAY())),TODAY()-ROUNDDOWN(N387,0)&lt;(WEEKDAY(TODAY())+7))</formula>
    </cfRule>
  </conditionalFormatting>
  <conditionalFormatting sqref="N389:R389">
    <cfRule type="timePeriod" dxfId="0" priority="1" timePeriod="lastWeek">
      <formula>AND(TODAY()-ROUNDDOWN(N389,0)&gt;=(WEEKDAY(TODAY())),TODAY()-ROUNDDOWN(N389,0)&lt;(WEEKDAY(TODAY())+7))</formula>
    </cfRule>
  </conditionalFormatting>
  <pageMargins left="0.39370078740157483" right="0.39370078740157483" top="1.1811023622047245" bottom="0.39370078740157483" header="0.31496062992125984" footer="0.31496062992125984"/>
  <pageSetup paperSize="9" scale="65" fitToHeight="0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жкх1</dc:creator>
  <cp:lastModifiedBy>Admin</cp:lastModifiedBy>
  <cp:lastPrinted>2020-05-24T16:31:59Z</cp:lastPrinted>
  <dcterms:created xsi:type="dcterms:W3CDTF">2013-05-15T06:17:14Z</dcterms:created>
  <dcterms:modified xsi:type="dcterms:W3CDTF">2020-08-05T11:20:54Z</dcterms:modified>
</cp:coreProperties>
</file>